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зное\Оценка механизмов управления качеством образования Смоленской области\2022\!!! НА САЙТ\"/>
    </mc:Choice>
  </mc:AlternateContent>
  <bookViews>
    <workbookView xWindow="0" yWindow="0" windowWidth="28800" windowHeight="11235"/>
  </bookViews>
  <sheets>
    <sheet name="МО" sheetId="1" r:id="rId1"/>
    <sheet name="Значения показателей" sheetId="2" r:id="rId2"/>
    <sheet name="1.1.1" sheetId="3" r:id="rId3"/>
    <sheet name="1.1.2" sheetId="4" r:id="rId4"/>
    <sheet name="1.1.2.1" sheetId="6" r:id="rId5"/>
    <sheet name="1.1.2.2" sheetId="7" r:id="rId6"/>
    <sheet name="1.1.2.3" sheetId="8" r:id="rId7"/>
    <sheet name="1.1.2.4" sheetId="9" r:id="rId8"/>
    <sheet name="1.1.3" sheetId="10" r:id="rId9"/>
    <sheet name="1.1.4" sheetId="11" r:id="rId10"/>
    <sheet name="1.1.5" sheetId="12" r:id="rId11"/>
    <sheet name="1.1.6" sheetId="13" r:id="rId12"/>
    <sheet name="1.1.6.1" sheetId="14" r:id="rId13"/>
    <sheet name="1.1.6.2" sheetId="15" r:id="rId14"/>
    <sheet name="1.1.6.3" sheetId="16" r:id="rId15"/>
    <sheet name="1.1.6.4" sheetId="17" r:id="rId16"/>
    <sheet name="1.1.7" sheetId="18" r:id="rId17"/>
    <sheet name="1.1.8" sheetId="19" r:id="rId18"/>
    <sheet name="1.1.9" sheetId="20" r:id="rId19"/>
    <sheet name="1.1.10" sheetId="21" r:id="rId20"/>
    <sheet name="1.1.11" sheetId="22" r:id="rId21"/>
    <sheet name="1.1.11.1" sheetId="23" r:id="rId22"/>
    <sheet name="1.1.12" sheetId="24" r:id="rId23"/>
    <sheet name="1.1.12.1" sheetId="25" r:id="rId24"/>
    <sheet name="1.1.13" sheetId="26" r:id="rId25"/>
    <sheet name="1.1.13.1" sheetId="27" r:id="rId26"/>
    <sheet name="1.1.14" sheetId="28" r:id="rId27"/>
    <sheet name="1.1.15" sheetId="29" r:id="rId28"/>
    <sheet name="1.1.16" sheetId="30" r:id="rId29"/>
    <sheet name="1.1.17" sheetId="31" r:id="rId30"/>
    <sheet name="1.1.18" sheetId="32" r:id="rId31"/>
    <sheet name="1.1.18.1" sheetId="33" r:id="rId32"/>
    <sheet name="1.1.18.2" sheetId="34" r:id="rId33"/>
    <sheet name="1.1.19" sheetId="35" r:id="rId34"/>
    <sheet name="1.1.20" sheetId="36" r:id="rId35"/>
    <sheet name="1.1.21" sheetId="37" r:id="rId36"/>
    <sheet name="1.1.22" sheetId="38" r:id="rId37"/>
    <sheet name="1.1.23" sheetId="39" r:id="rId38"/>
    <sheet name="1.1.24" sheetId="40" r:id="rId39"/>
    <sheet name="1.1.25" sheetId="41" r:id="rId40"/>
    <sheet name="1.1.26" sheetId="42" r:id="rId41"/>
    <sheet name="1.1.26.1" sheetId="43" r:id="rId42"/>
    <sheet name="1.1.27" sheetId="44" r:id="rId43"/>
    <sheet name="1.1.27.1" sheetId="45" r:id="rId44"/>
    <sheet name="1.1.28" sheetId="46" r:id="rId45"/>
    <sheet name="1.1.28.1" sheetId="47" r:id="rId46"/>
    <sheet name="1.1.29" sheetId="48" r:id="rId47"/>
    <sheet name="1.1.30" sheetId="49" r:id="rId48"/>
    <sheet name="1.2.1" sheetId="50" r:id="rId49"/>
    <sheet name="1.2.2" sheetId="51" r:id="rId50"/>
    <sheet name="1.2.2.1" sheetId="52" r:id="rId51"/>
    <sheet name="1.2.4" sheetId="53" r:id="rId52"/>
    <sheet name="1.2.5" sheetId="54" r:id="rId53"/>
    <sheet name="1.2.7" sheetId="55" r:id="rId54"/>
    <sheet name="1.2.7.1" sheetId="56" r:id="rId55"/>
    <sheet name="1.2.8" sheetId="57" r:id="rId56"/>
    <sheet name="1.2.8.1" sheetId="58" r:id="rId57"/>
    <sheet name="Список МО" sheetId="5" r:id="rId58"/>
  </sheets>
  <definedNames>
    <definedName name="_xlnm._FilterDatabase" localSheetId="19" hidden="1">'1.1.10'!$A$2:$C$28</definedName>
    <definedName name="_xlnm._FilterDatabase" localSheetId="20" hidden="1">'1.1.11'!$A$2:$C$28</definedName>
    <definedName name="_xlnm._FilterDatabase" localSheetId="21" hidden="1">'1.1.11.1'!$A$2:$C$25</definedName>
    <definedName name="_xlnm._FilterDatabase" localSheetId="22" hidden="1">'1.1.12'!$A$2:$C$28</definedName>
    <definedName name="_xlnm._FilterDatabase" localSheetId="23" hidden="1">'1.1.12.1'!$A$2:$C$23</definedName>
    <definedName name="_xlnm._FilterDatabase" localSheetId="24" hidden="1">'1.1.13'!$A$2:$C$28</definedName>
    <definedName name="_xlnm._FilterDatabase" localSheetId="25" hidden="1">'1.1.13.1'!$A$2:$C$15</definedName>
    <definedName name="_xlnm._FilterDatabase" localSheetId="26" hidden="1">'1.1.14'!$A$2:$C$28</definedName>
    <definedName name="_xlnm._FilterDatabase" localSheetId="27" hidden="1">'1.1.15'!$A$2:$C$28</definedName>
    <definedName name="_xlnm._FilterDatabase" localSheetId="28" hidden="1">'1.1.16'!$A$2:$C$28</definedName>
    <definedName name="_xlnm._FilterDatabase" localSheetId="29" hidden="1">'1.1.17'!$A$2:$C$28</definedName>
    <definedName name="_xlnm._FilterDatabase" localSheetId="30" hidden="1">'1.1.18'!$A$2:$C$28</definedName>
    <definedName name="_xlnm._FilterDatabase" localSheetId="31" hidden="1">'1.1.18.1'!$A$2:$C$28</definedName>
    <definedName name="_xlnm._FilterDatabase" localSheetId="32" hidden="1">'1.1.18.2'!$A$2:$C$28</definedName>
    <definedName name="_xlnm._FilterDatabase" localSheetId="33" hidden="1">'1.1.19'!$A$2:$C$28</definedName>
    <definedName name="_xlnm._FilterDatabase" localSheetId="34" hidden="1">'1.1.20'!$A$2:$C$28</definedName>
    <definedName name="_xlnm._FilterDatabase" localSheetId="35" hidden="1">'1.1.21'!$A$2:$C$28</definedName>
    <definedName name="_xlnm._FilterDatabase" localSheetId="36" hidden="1">'1.1.22'!$A$2:$C$28</definedName>
    <definedName name="_xlnm._FilterDatabase" localSheetId="37" hidden="1">'1.1.23'!$A$2:$C$26</definedName>
    <definedName name="_xlnm._FilterDatabase" localSheetId="38" hidden="1">'1.1.24'!$A$2:$C$26</definedName>
    <definedName name="_xlnm._FilterDatabase" localSheetId="39" hidden="1">'1.1.25'!$A$2:$C$28</definedName>
    <definedName name="_xlnm._FilterDatabase" localSheetId="40" hidden="1">'1.1.26'!$A$2:$C$28</definedName>
    <definedName name="_xlnm._FilterDatabase" localSheetId="41" hidden="1">'1.1.26.1'!$A$2:$C$25</definedName>
    <definedName name="_xlnm._FilterDatabase" localSheetId="42" hidden="1">'1.1.27'!$A$2:$C$28</definedName>
    <definedName name="_xlnm._FilterDatabase" localSheetId="43" hidden="1">'1.1.27.1'!$A$2:$C$26</definedName>
    <definedName name="_xlnm._FilterDatabase" localSheetId="44" hidden="1">'1.1.28'!$A$2:$C$28</definedName>
    <definedName name="_xlnm._FilterDatabase" localSheetId="45" hidden="1">'1.1.28.1'!$A$2:$C$20</definedName>
    <definedName name="_xlnm._FilterDatabase" localSheetId="46" hidden="1">'1.1.29'!$A$2:$C$27</definedName>
    <definedName name="_xlnm._FilterDatabase" localSheetId="8" hidden="1">'1.1.3'!$A$2:$C$28</definedName>
    <definedName name="_xlnm._FilterDatabase" localSheetId="47" hidden="1">'1.1.30'!$A$2:$C$27</definedName>
    <definedName name="_xlnm._FilterDatabase" localSheetId="9" hidden="1">'1.1.4'!$A$2:$C$28</definedName>
    <definedName name="_xlnm._FilterDatabase" localSheetId="10" hidden="1">'1.1.5'!$A$2:$C$28</definedName>
    <definedName name="_xlnm._FilterDatabase" localSheetId="11" hidden="1">'1.1.6'!$A$2:$C$28</definedName>
    <definedName name="_xlnm._FilterDatabase" localSheetId="12" hidden="1">'1.1.6.1'!$A$2:$C$28</definedName>
    <definedName name="_xlnm._FilterDatabase" localSheetId="13" hidden="1">'1.1.6.2'!$A$2:$C$28</definedName>
    <definedName name="_xlnm._FilterDatabase" localSheetId="14" hidden="1">'1.1.6.3'!$A$2:$C$28</definedName>
    <definedName name="_xlnm._FilterDatabase" localSheetId="15" hidden="1">'1.1.6.4'!$A$2:$C$28</definedName>
    <definedName name="_xlnm._FilterDatabase" localSheetId="16" hidden="1">'1.1.7'!$A$2:$C$28</definedName>
    <definedName name="_xlnm._FilterDatabase" localSheetId="17" hidden="1">'1.1.8'!$A$2:$C$28</definedName>
    <definedName name="_xlnm._FilterDatabase" localSheetId="18" hidden="1">'1.1.9'!$A$2:$C$28</definedName>
    <definedName name="_xlnm._FilterDatabase" localSheetId="48" hidden="1">'1.2.1'!$A$2:$C$28</definedName>
    <definedName name="_xlnm._FilterDatabase" localSheetId="49" hidden="1">'1.2.2'!$A$2:$C$28</definedName>
    <definedName name="_xlnm._FilterDatabase" localSheetId="50" hidden="1">'1.2.2.1'!$A$2:$C$16</definedName>
    <definedName name="_xlnm._FilterDatabase" localSheetId="51" hidden="1">'1.2.4'!$A$2:$C$20</definedName>
    <definedName name="_xlnm._FilterDatabase" localSheetId="52" hidden="1">'1.2.5'!$A$2:$C$18</definedName>
    <definedName name="_xlnm._FilterDatabase" localSheetId="53" hidden="1">'1.2.7'!$A$2:$C$11</definedName>
    <definedName name="_xlnm._FilterDatabase" localSheetId="54" hidden="1">'1.2.7.1'!$A$2:$C$8</definedName>
    <definedName name="_xlnm._FilterDatabase" localSheetId="55" hidden="1">'1.2.8'!$A$2:$C$8</definedName>
    <definedName name="_xlnm._FilterDatabase" localSheetId="56" hidden="1">'1.2.8.1'!$A$32:$C$38</definedName>
    <definedName name="_xlnm.Print_Titles" localSheetId="1">'Значения показателей'!$3:$3</definedName>
    <definedName name="_xlnm.Print_Titles" localSheetId="0">МО!$3:$3</definedName>
  </definedNames>
  <calcPr calcId="152511"/>
</workbook>
</file>

<file path=xl/calcChain.xml><?xml version="1.0" encoding="utf-8"?>
<calcChain xmlns="http://schemas.openxmlformats.org/spreadsheetml/2006/main">
  <c r="AC117" i="1" l="1"/>
  <c r="V117" i="1"/>
  <c r="S117" i="1"/>
  <c r="C117" i="1"/>
  <c r="AE69" i="1" l="1"/>
  <c r="AF69" i="1" s="1"/>
  <c r="AE70" i="1"/>
  <c r="AF70" i="1" s="1"/>
  <c r="AE71" i="1"/>
  <c r="AF71" i="1" s="1"/>
  <c r="AE72" i="1"/>
  <c r="AF72" i="1" s="1"/>
  <c r="AE73" i="1"/>
  <c r="AF73" i="1" s="1"/>
  <c r="AE74" i="1"/>
  <c r="AF74" i="1" s="1"/>
  <c r="AE75" i="1"/>
  <c r="AF75" i="1" s="1"/>
  <c r="AE76" i="1"/>
  <c r="AF76" i="1" s="1"/>
  <c r="AE77" i="1"/>
  <c r="AF77" i="1" s="1"/>
  <c r="AE78" i="1"/>
  <c r="AF78" i="1" s="1"/>
  <c r="AE68" i="1"/>
  <c r="AE56" i="1"/>
  <c r="AF56" i="1" s="1"/>
  <c r="AE57" i="1"/>
  <c r="AF57" i="1" s="1"/>
  <c r="AE58" i="1"/>
  <c r="AF58" i="1" s="1"/>
  <c r="AE59" i="1"/>
  <c r="AF59" i="1" s="1"/>
  <c r="AE60" i="1"/>
  <c r="AF60" i="1" s="1"/>
  <c r="AE61" i="1"/>
  <c r="AF61" i="1" s="1"/>
  <c r="AE62" i="1"/>
  <c r="AF62" i="1" s="1"/>
  <c r="AE63" i="1"/>
  <c r="AF63" i="1" s="1"/>
  <c r="AE64" i="1"/>
  <c r="AF64" i="1" s="1"/>
  <c r="AE65" i="1"/>
  <c r="AF65" i="1" s="1"/>
  <c r="AE55" i="1"/>
  <c r="AF55" i="1" s="1"/>
  <c r="AE43" i="1"/>
  <c r="AE44" i="1"/>
  <c r="AE45" i="1"/>
  <c r="AE46" i="1"/>
  <c r="AE47" i="1"/>
  <c r="AE48" i="1"/>
  <c r="AE49" i="1"/>
  <c r="AE50" i="1"/>
  <c r="AE51" i="1"/>
  <c r="AE52" i="1"/>
  <c r="AE42" i="1"/>
  <c r="AE66" i="1"/>
  <c r="AF68" i="1" s="1"/>
  <c r="AE53" i="1"/>
  <c r="AF10" i="1" l="1"/>
  <c r="E63" i="2" l="1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X63" i="2"/>
  <c r="Y63" i="2"/>
  <c r="Z63" i="2"/>
  <c r="AA63" i="2"/>
  <c r="AB63" i="2"/>
  <c r="AC63" i="2"/>
  <c r="AD63" i="2"/>
  <c r="D63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X62" i="2"/>
  <c r="Y62" i="2"/>
  <c r="Z62" i="2"/>
  <c r="AA62" i="2"/>
  <c r="AB62" i="2"/>
  <c r="AC62" i="2"/>
  <c r="AD62" i="2"/>
  <c r="D62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Y61" i="2"/>
  <c r="Z61" i="2"/>
  <c r="AA61" i="2"/>
  <c r="AB61" i="2"/>
  <c r="AC61" i="2"/>
  <c r="AD61" i="2"/>
  <c r="D61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Z60" i="2"/>
  <c r="AA60" i="2"/>
  <c r="AB60" i="2"/>
  <c r="AC60" i="2"/>
  <c r="AD60" i="2"/>
  <c r="D60" i="2"/>
  <c r="AE144" i="1"/>
  <c r="C63" i="2" s="1"/>
  <c r="AE141" i="1"/>
  <c r="AE142" i="1"/>
  <c r="C61" i="2" s="1"/>
  <c r="AE143" i="1"/>
  <c r="AE140" i="1"/>
  <c r="C60" i="2" s="1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D58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D57" i="2"/>
  <c r="AE126" i="1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Z55" i="2"/>
  <c r="AA55" i="2"/>
  <c r="AB55" i="2"/>
  <c r="AC55" i="2"/>
  <c r="AD55" i="2"/>
  <c r="D55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AA54" i="2"/>
  <c r="AB54" i="2"/>
  <c r="AC54" i="2"/>
  <c r="AD54" i="2"/>
  <c r="D54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D53" i="2"/>
  <c r="AE127" i="1"/>
  <c r="AE128" i="1"/>
  <c r="AE125" i="1"/>
  <c r="C57" i="2" s="1"/>
  <c r="AE117" i="1"/>
  <c r="AE118" i="1"/>
  <c r="AE119" i="1"/>
  <c r="AE116" i="1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Z47" i="2"/>
  <c r="AA47" i="2"/>
  <c r="AB47" i="2"/>
  <c r="AC47" i="2"/>
  <c r="AD47" i="2"/>
  <c r="D47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Z45" i="2"/>
  <c r="AA45" i="2"/>
  <c r="AB45" i="2"/>
  <c r="AC45" i="2"/>
  <c r="AD45" i="2"/>
  <c r="D45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Z43" i="2"/>
  <c r="AA43" i="2"/>
  <c r="AB43" i="2"/>
  <c r="AC43" i="2"/>
  <c r="AD43" i="2"/>
  <c r="D43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D40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Z49" i="2"/>
  <c r="AA49" i="2"/>
  <c r="AB49" i="2"/>
  <c r="AC49" i="2"/>
  <c r="AD49" i="2"/>
  <c r="D49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Z48" i="2"/>
  <c r="AA48" i="2"/>
  <c r="AB48" i="2"/>
  <c r="AC48" i="2"/>
  <c r="AD48" i="2"/>
  <c r="D48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Z46" i="2"/>
  <c r="AA46" i="2"/>
  <c r="AB46" i="2"/>
  <c r="AC46" i="2"/>
  <c r="AD46" i="2"/>
  <c r="D46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D44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Z42" i="2"/>
  <c r="AA42" i="2"/>
  <c r="AB42" i="2"/>
  <c r="AC42" i="2"/>
  <c r="AD42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D41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D39" i="2"/>
  <c r="AE5" i="1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D38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AA37" i="2"/>
  <c r="AB37" i="2"/>
  <c r="AC37" i="2"/>
  <c r="AD37" i="2"/>
  <c r="D37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AA36" i="2"/>
  <c r="AB36" i="2"/>
  <c r="AC36" i="2"/>
  <c r="AD36" i="2"/>
  <c r="D36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D35" i="2"/>
  <c r="AE86" i="1"/>
  <c r="AE87" i="1"/>
  <c r="AE88" i="1"/>
  <c r="AE89" i="1"/>
  <c r="AE90" i="1"/>
  <c r="AE91" i="1"/>
  <c r="AE92" i="1"/>
  <c r="AE93" i="1"/>
  <c r="AE94" i="1"/>
  <c r="AE95" i="1"/>
  <c r="AE96" i="1"/>
  <c r="AE97" i="1"/>
  <c r="C48" i="2" s="1"/>
  <c r="AE98" i="1"/>
  <c r="AE99" i="1"/>
  <c r="AE100" i="1"/>
  <c r="AE102" i="1"/>
  <c r="AE103" i="1"/>
  <c r="C49" i="2" s="1"/>
  <c r="AE85" i="1"/>
  <c r="AE84" i="1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Z34" i="2"/>
  <c r="AA34" i="2"/>
  <c r="AB34" i="2"/>
  <c r="AC34" i="2"/>
  <c r="AD34" i="2"/>
  <c r="D34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Z33" i="2"/>
  <c r="AA33" i="2"/>
  <c r="AB33" i="2"/>
  <c r="AC33" i="2"/>
  <c r="AD33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Z32" i="2"/>
  <c r="AA32" i="2"/>
  <c r="AB32" i="2"/>
  <c r="AC32" i="2"/>
  <c r="AD32" i="2"/>
  <c r="D32" i="2"/>
  <c r="D33" i="2"/>
  <c r="AE82" i="1"/>
  <c r="AE83" i="1"/>
  <c r="AE80" i="1"/>
  <c r="C62" i="2" l="1"/>
  <c r="C55" i="2"/>
  <c r="C58" i="2"/>
  <c r="C39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AA31" i="2"/>
  <c r="AB31" i="2"/>
  <c r="AC31" i="2"/>
  <c r="AD31" i="2"/>
  <c r="D31" i="2"/>
  <c r="AE79" i="1"/>
  <c r="E30" i="2" l="1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D30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D29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28" i="2"/>
  <c r="AB28" i="2"/>
  <c r="AC28" i="2"/>
  <c r="AD28" i="2"/>
  <c r="D28" i="2"/>
  <c r="C30" i="2" l="1"/>
  <c r="C29" i="2"/>
  <c r="C28" i="2"/>
  <c r="M27" i="2"/>
  <c r="D27" i="2"/>
  <c r="E27" i="2"/>
  <c r="F27" i="2"/>
  <c r="G27" i="2"/>
  <c r="H27" i="2"/>
  <c r="I27" i="2"/>
  <c r="J27" i="2"/>
  <c r="K27" i="2"/>
  <c r="L27" i="2"/>
  <c r="N27" i="2"/>
  <c r="O27" i="2"/>
  <c r="P27" i="2"/>
  <c r="Q27" i="2"/>
  <c r="R27" i="2"/>
  <c r="S27" i="2"/>
  <c r="T27" i="2"/>
  <c r="U27" i="2"/>
  <c r="V27" i="2"/>
  <c r="W27" i="2"/>
  <c r="X27" i="2"/>
  <c r="Y27" i="2"/>
  <c r="Z27" i="2"/>
  <c r="AA27" i="2"/>
  <c r="AB27" i="2"/>
  <c r="AC27" i="2"/>
  <c r="AD27" i="2"/>
  <c r="AC26" i="2"/>
  <c r="AD26" i="2"/>
  <c r="R26" i="2"/>
  <c r="S26" i="2"/>
  <c r="T26" i="2"/>
  <c r="U26" i="2"/>
  <c r="V26" i="2"/>
  <c r="W26" i="2"/>
  <c r="X26" i="2"/>
  <c r="Y26" i="2"/>
  <c r="Z26" i="2"/>
  <c r="AA26" i="2"/>
  <c r="AB26" i="2"/>
  <c r="L26" i="2"/>
  <c r="M26" i="2"/>
  <c r="N26" i="2"/>
  <c r="O26" i="2"/>
  <c r="P26" i="2"/>
  <c r="Q26" i="2"/>
  <c r="I26" i="2"/>
  <c r="J26" i="2"/>
  <c r="K26" i="2"/>
  <c r="E26" i="2"/>
  <c r="F26" i="2"/>
  <c r="G26" i="2"/>
  <c r="H26" i="2"/>
  <c r="D26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AA25" i="2"/>
  <c r="AB25" i="2"/>
  <c r="AC25" i="2"/>
  <c r="AD25" i="2"/>
  <c r="D25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D24" i="2"/>
  <c r="AE36" i="1"/>
  <c r="C24" i="2" s="1"/>
  <c r="AE37" i="1"/>
  <c r="AE38" i="1"/>
  <c r="C26" i="2" s="1"/>
  <c r="AE39" i="1"/>
  <c r="AE40" i="1"/>
  <c r="AE8" i="1"/>
  <c r="AE9" i="1"/>
  <c r="C45" i="2" s="1"/>
  <c r="AE10" i="1"/>
  <c r="AE11" i="1"/>
  <c r="C47" i="2" s="1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D23" i="2"/>
  <c r="AE7" i="1"/>
  <c r="C43" i="2" s="1"/>
  <c r="AE35" i="1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D22" i="2"/>
  <c r="AE6" i="1"/>
  <c r="AE34" i="1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D21" i="2"/>
  <c r="D20" i="2"/>
  <c r="AE31" i="1"/>
  <c r="AE32" i="1"/>
  <c r="AF42" i="1" l="1"/>
  <c r="AF49" i="1"/>
  <c r="AF44" i="1"/>
  <c r="AF50" i="1"/>
  <c r="AF45" i="1"/>
  <c r="AF51" i="1"/>
  <c r="AF46" i="1"/>
  <c r="AF48" i="1"/>
  <c r="AF43" i="1"/>
  <c r="AF52" i="1"/>
  <c r="AF47" i="1"/>
  <c r="AG10" i="1"/>
  <c r="C46" i="2"/>
  <c r="C54" i="2"/>
  <c r="C27" i="2"/>
  <c r="C22" i="2"/>
  <c r="AG34" i="1"/>
  <c r="AG35" i="1" s="1"/>
  <c r="AG7" i="1"/>
  <c r="C36" i="2"/>
  <c r="C42" i="2"/>
  <c r="C38" i="2"/>
  <c r="C34" i="2"/>
  <c r="C33" i="2"/>
  <c r="C44" i="2"/>
  <c r="C32" i="2"/>
  <c r="C25" i="2"/>
  <c r="C23" i="2"/>
  <c r="C40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D19" i="2"/>
  <c r="AE30" i="1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D18" i="2"/>
  <c r="AE29" i="1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D15" i="2"/>
  <c r="D16" i="2"/>
  <c r="D17" i="2"/>
  <c r="D14" i="2"/>
  <c r="C19" i="2" l="1"/>
  <c r="AE28" i="1"/>
  <c r="AE26" i="1"/>
  <c r="C15" i="2" s="1"/>
  <c r="AE27" i="1"/>
  <c r="C16" i="2" s="1"/>
  <c r="AE25" i="1"/>
  <c r="C14" i="2" s="1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D13" i="2"/>
  <c r="C13" i="2"/>
  <c r="AE23" i="1"/>
  <c r="C18" i="2" s="1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D12" i="2"/>
  <c r="AE22" i="1"/>
  <c r="C11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D10" i="2"/>
  <c r="C10" i="2"/>
  <c r="AE19" i="1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18" i="1"/>
  <c r="C9" i="2" s="1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D6" i="2"/>
  <c r="AE16" i="1"/>
  <c r="C7" i="2" s="1"/>
  <c r="AE17" i="1"/>
  <c r="C8" i="2" s="1"/>
  <c r="AE15" i="1"/>
  <c r="C6" i="2" s="1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D5" i="2"/>
  <c r="AE13" i="1"/>
  <c r="C5" i="2" s="1"/>
  <c r="AE4" i="1"/>
  <c r="C4" i="2"/>
  <c r="C41" i="2" l="1"/>
  <c r="C37" i="2"/>
  <c r="C35" i="2"/>
  <c r="C53" i="2"/>
  <c r="C31" i="2"/>
  <c r="C20" i="2"/>
  <c r="C21" i="2"/>
  <c r="C12" i="2"/>
  <c r="C17" i="2"/>
  <c r="O101" i="1"/>
  <c r="AE101" i="1" s="1"/>
</calcChain>
</file>

<file path=xl/sharedStrings.xml><?xml version="1.0" encoding="utf-8"?>
<sst xmlns="http://schemas.openxmlformats.org/spreadsheetml/2006/main" count="2672" uniqueCount="916">
  <si>
    <t>Общие вопросы</t>
  </si>
  <si>
    <t xml:space="preserve">Количество общеобразовательных организаций </t>
  </si>
  <si>
    <t>Численность обучающихся общеобразовательных организаций по программам начального общего образования</t>
  </si>
  <si>
    <t>Численность обучающихся общеобразовательных организаций по программам основного общего образования</t>
  </si>
  <si>
    <t>Численность обучающихся общеобразовательных организаций по программам среднего общего образования</t>
  </si>
  <si>
    <t>Профилизация на ступени среднего общего образования</t>
  </si>
  <si>
    <t xml:space="preserve">Количество общеобразовательных организаций, имеющих сотрудника (-ов), ответственного (-ых) за профориентационную работу </t>
  </si>
  <si>
    <t>Количество общеобразовательных организаций, в которых реализуются программы и (или) проекты по сопровождению профессионального самоопределения обучающихся</t>
  </si>
  <si>
    <t>Количество реализуемых в общеобразовательных организациях программ и (или) проектов по сопровождению профессионального самоопределения обучающихся</t>
  </si>
  <si>
    <t>Форматы реализуемых в общеобразовательных организациях программ и (или) проектов по сопровождению профессионального самоопределения обучающихся</t>
  </si>
  <si>
    <t>Численность обучающихся общеобразовательных организаций по программам начального общего образования, охваченных профориентационной работой</t>
  </si>
  <si>
    <t>Численность обучающихся общеобразовательных организаций по программам основного общего образования, охваченных профориентационной работой</t>
  </si>
  <si>
    <t xml:space="preserve">Численность сотрудников общеобразовательных организаций, ответственных за профориентационную работу, принявших участие в конференциях, форумах, семинарах, круглых столах по вопросам сопровождения профессионального самоопределения обучающихся </t>
  </si>
  <si>
    <t>Численность обучающихся общеобразовательных организаций, охваченных проектом "Билет в будущее"</t>
  </si>
  <si>
    <t>Численность обучающихся общеобразовательных организаций, принявших участие в цикле уроков "ПроеКТОриЯ"</t>
  </si>
  <si>
    <t>Численность обучающихся общеобразовательных организаций по программам основного общего образования, прошедших профориентационную диагностику</t>
  </si>
  <si>
    <t>Численность обучающихся 9-х классов общеобразовательных организаций, прошедших профориентационную диагностику</t>
  </si>
  <si>
    <t>Численность обучающихся 9-х классов общеобразовательных организаций, планирующих продолжить обучение в профильных классах</t>
  </si>
  <si>
    <t>в том числе:</t>
  </si>
  <si>
    <t>другие мероприятия</t>
  </si>
  <si>
    <t>экскурсии и другие совместные мероприятия с организациями реального сектора экономики</t>
  </si>
  <si>
    <t xml:space="preserve">профессиональные пробы </t>
  </si>
  <si>
    <t>профориентационные мастер-классы</t>
  </si>
  <si>
    <t>профориентационные классные часы</t>
  </si>
  <si>
    <t>экскурсии и другие совместные мероприятия с профессиональными образовательными организациями и образовательными организациями высшего образования (включая дни открытых дверей)</t>
  </si>
  <si>
    <t>ярмарки профессий</t>
  </si>
  <si>
    <t>профориентационные лекции</t>
  </si>
  <si>
    <t>профориентационные тренинги</t>
  </si>
  <si>
    <t>Количество общеобразовательных организаций, на интернет-ресурсах которых представлена информация профориентационной направленности</t>
  </si>
  <si>
    <t>Количество общеобразовательных организаций, в которых оформлены и поддерживаются в актуальном состоянии профориентационные стенды (уголки)</t>
  </si>
  <si>
    <t xml:space="preserve">Численность обучающихся общеобразовательных организаций по программам начального общего образования, прошедших профориентационную диагностику </t>
  </si>
  <si>
    <r>
      <t>Количество общеобразовательных организаций, в которых проводится профориентационная диагностика обучающихся</t>
    </r>
    <r>
      <rPr>
        <i/>
        <sz val="12"/>
        <color theme="1"/>
        <rFont val="Times New Roman"/>
        <family val="1"/>
        <charset val="204"/>
      </rPr>
      <t xml:space="preserve"> (в том числе в рамках проекта "Билет в будущее")</t>
    </r>
  </si>
  <si>
    <t>- численность сотрудников общеобразовательных организаций, ответственных за профориентационную работу на уровне начального общего образования</t>
  </si>
  <si>
    <t>- численность сотрудников общеобразовательных организаций, ответственных за профориентационную работу на уровне основного общего образования</t>
  </si>
  <si>
    <t>- численность сотрудников общеобразовательных организаций, ответственных за профориентационную работу на уровне среднего общего образования</t>
  </si>
  <si>
    <t>- численность сотрудников общеобразовательных организаций, ответственных за профориентационную работу для обучающихся из числа лиц с инвалидностью и ограниченными возможностями здоровья</t>
  </si>
  <si>
    <t>Численность обучающихся общеобразовательных организаций, принявших участие в профориентационных мероприятиях в рамках деловой программы регионального чемпионата «Молодые профессионалы» (WorldSkills Russia) Смоленской области</t>
  </si>
  <si>
    <t>Численность обучающихся общеобразовательных организаций из числа лиц с инвалидностью и ограниченными возможностями здоровья, принявших участие в профориентационных мероприятиях в рамках деловой программы регионального чемпионата "Абилимпикс"</t>
  </si>
  <si>
    <t xml:space="preserve">Условия для совершения осознанного выбора профессиональной траектории </t>
  </si>
  <si>
    <t>Численность обучающихся общеобразовательных организаций по программам среднего общего образования, охваченных профориентационной работой</t>
  </si>
  <si>
    <t>Численность обучающихся общеобразовательных организаций по программам среднего общего образования, прошедших профориентационную диагностику</t>
  </si>
  <si>
    <t>Численность обучающихся 9-х классов общеобразовательных организаций, планирующих продолжить обучение по программам среднего профессионального образования</t>
  </si>
  <si>
    <t>Предпочтения обучающихся 9-х классов общеобразовательных организаций по выбору профессии для обучения в колледже, техникуме</t>
  </si>
  <si>
    <t>Наименование профессии № 1 (указать)</t>
  </si>
  <si>
    <t>Наименование профессии № 2 (указать)</t>
  </si>
  <si>
    <t>Наименование профессии № 3 (указать)</t>
  </si>
  <si>
    <t>Наименование профессии № 4 (указать)</t>
  </si>
  <si>
    <t>Наименование профессии № 5 (указать)</t>
  </si>
  <si>
    <t>Наименование профессии № 6 (указать)</t>
  </si>
  <si>
    <t>Наименование профессии № 7 (указать)</t>
  </si>
  <si>
    <t>Наименование профессии № 8 (указать)</t>
  </si>
  <si>
    <t>Наименование профессии № 9 (указать)</t>
  </si>
  <si>
    <t>Наименование профессии № 10 (указать)</t>
  </si>
  <si>
    <t>Предпочтения обучающихся 11-х классов общеобразовательных организаций по выбору профессии для обучения в вузе</t>
  </si>
  <si>
    <t>Численность обучающихся 11-х классов общеобразовательных организаций, планирующих продолжить обучение по программам высшего образования или программам среднего профессионального образования</t>
  </si>
  <si>
    <t>Численность обучающихся 11-х классов, выбравших для сдачи ЕГЭ учебные предметы, изучавшиеся на профильном/углубленном уровне</t>
  </si>
  <si>
    <t>1.</t>
  </si>
  <si>
    <t>1.4.1</t>
  </si>
  <si>
    <t>1.5.1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</si>
  <si>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</si>
  <si>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</si>
  <si>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</si>
  <si>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</si>
  <si>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</si>
  <si>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</si>
  <si>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</si>
  <si>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</si>
  <si>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</si>
  <si>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</si>
  <si>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</si>
  <si>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</si>
  <si>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</si>
  <si>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</si>
  <si>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</si>
  <si>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</si>
  <si>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2.</t>
  </si>
  <si>
    <t>2.1</t>
  </si>
  <si>
    <t>из строки 2.1: численность обучающихся общеобразовательных организаций по программам начального общего образования из числа лиц с инвалидностью и ограниченными возможностями здоровья, охваченных профориентационной работой</t>
  </si>
  <si>
    <t>2.1.1</t>
  </si>
  <si>
    <t>2.2</t>
  </si>
  <si>
    <t>из строки 2.2: численность обучающихся общеобразовательных организаций по программам основного общего образования из числа лиц с инвалидностью и ограниченными возможностями здоровья, охваченных профориентационной работой</t>
  </si>
  <si>
    <t>2.2.1</t>
  </si>
  <si>
    <t>2.3</t>
  </si>
  <si>
    <t>2.2.3</t>
  </si>
  <si>
    <t>из строки 2.3: численность обучающихся общеобразовательных организаций по программам среднего общего образования из числа лиц с инвалидностью и ограниченными возможностями здоровья, охваченных профориентационной работой</t>
  </si>
  <si>
    <t>2.4</t>
  </si>
  <si>
    <t>2.4.1</t>
  </si>
  <si>
    <t>2.4.2</t>
  </si>
  <si>
    <t>2.4.3</t>
  </si>
  <si>
    <t>2.4.4</t>
  </si>
  <si>
    <t>2.4.5</t>
  </si>
  <si>
    <t>2.4.6</t>
  </si>
  <si>
    <t>2.4.7</t>
  </si>
  <si>
    <t>2.4.8</t>
  </si>
  <si>
    <t>2.4.9</t>
  </si>
  <si>
    <t>2.4.10</t>
  </si>
  <si>
    <t>Количество мероприятий профориентационной направленности, в которых приняли участие обучающиеся общеобразовательных организаций по программам начального общего образования</t>
  </si>
  <si>
    <t>Количество мероприятий профориентационной направленности, в которых приняли участие обучающиеся общеобразовательных организаций по программам среднего общего образования</t>
  </si>
  <si>
    <t>Количество мероприятий профориентационной направленности, в которых приняли участие обучающиеся общеобразовательных организаций по программам основного общего образования</t>
  </si>
  <si>
    <t>2.4.11</t>
  </si>
  <si>
    <t>профориентационные форумы, конференции, семинары</t>
  </si>
  <si>
    <t>2.5</t>
  </si>
  <si>
    <t>2.5.1</t>
  </si>
  <si>
    <t>2.5.2</t>
  </si>
  <si>
    <t>2.5.3</t>
  </si>
  <si>
    <t>2.5.4</t>
  </si>
  <si>
    <t>2.5.5</t>
  </si>
  <si>
    <t>2.5.6</t>
  </si>
  <si>
    <t>2.5.7</t>
  </si>
  <si>
    <t>2.5.8</t>
  </si>
  <si>
    <t>2.5.9</t>
  </si>
  <si>
    <t>2.5.10</t>
  </si>
  <si>
    <t>2.5.11</t>
  </si>
  <si>
    <t>2.6</t>
  </si>
  <si>
    <t>2.6.1</t>
  </si>
  <si>
    <t>2.6.2</t>
  </si>
  <si>
    <t>2.6.3</t>
  </si>
  <si>
    <t>2.6.4</t>
  </si>
  <si>
    <t>2.6.5</t>
  </si>
  <si>
    <t>2.6.6</t>
  </si>
  <si>
    <t>2.6.7</t>
  </si>
  <si>
    <t>2.6.8</t>
  </si>
  <si>
    <t>2.6.9</t>
  </si>
  <si>
    <t>2.6.10</t>
  </si>
  <si>
    <t>2.6.11</t>
  </si>
  <si>
    <t>2.7</t>
  </si>
  <si>
    <t>- численность обучающихся общеобразовательных организаций, прошедших профессиональную диагностику в рамках проекта "Билет в будущее"</t>
  </si>
  <si>
    <t>- численность обучающихся общеобразовательных организаций, прошедших профессиональные пробы в рамках проекта "Билет в будущее"</t>
  </si>
  <si>
    <t>2.8</t>
  </si>
  <si>
    <t>2.8.1</t>
  </si>
  <si>
    <t>2.8.2</t>
  </si>
  <si>
    <t>из строки 2.8:</t>
  </si>
  <si>
    <t>Количество общеобразовательных организаций, обучающиеся которых принимают участие в проекте "Билет в будущее"</t>
  </si>
  <si>
    <t>Количество общеобразовательных организаций, обучающиеся которых принимают участие в цикле уроков "ПроеКТОриЯ"</t>
  </si>
  <si>
    <t>2.9</t>
  </si>
  <si>
    <t>2.10</t>
  </si>
  <si>
    <t>2.11</t>
  </si>
  <si>
    <t>Количество общеобразовательных организаций, обучающиеся которых принимают участие в профориентационных мероприятиях в рамках деловой программы регионального чемпионата «Молодые профессионалы» (WorldSkills Russia) Смоленской области</t>
  </si>
  <si>
    <t>2.12</t>
  </si>
  <si>
    <t>2.13</t>
  </si>
  <si>
    <t>Количество общеобразовательных организаций, обучающиеся которых из числа лиц с инвалидностью и ограниченными возможностями здоровья принимают участие в профориентационных мероприятиях в рамках деловой программы регионального чемпионата "Абилимпикс"</t>
  </si>
  <si>
    <t>2.14</t>
  </si>
  <si>
    <t>1.6.1</t>
  </si>
  <si>
    <t>из строки 1.8:</t>
  </si>
  <si>
    <t>1.8.1</t>
  </si>
  <si>
    <t>1.8.2</t>
  </si>
  <si>
    <t>1.8.3</t>
  </si>
  <si>
    <t>1.8.4</t>
  </si>
  <si>
    <t>из строки 1.13:</t>
  </si>
  <si>
    <t>1.13.1</t>
  </si>
  <si>
    <t>1.13.2</t>
  </si>
  <si>
    <t>1.13.3</t>
  </si>
  <si>
    <t>1.13.4</t>
  </si>
  <si>
    <t>1.17</t>
  </si>
  <si>
    <t>Количество общеобразовательных организаций, в которых обучаются лица с инвалидностью и ограниченными возможностями здоровья</t>
  </si>
  <si>
    <t>2.15</t>
  </si>
  <si>
    <t>2.16</t>
  </si>
  <si>
    <t>из строки 2.16: численность обучающихся общеобразовательных организаций по программам начального общего образования из числа лиц с инвалидностью и ограниченными возможностями здоровья, прошедших профориентационную диагностику</t>
  </si>
  <si>
    <t>2.16.1</t>
  </si>
  <si>
    <t>2.17</t>
  </si>
  <si>
    <t>из строки 2.17: численность обучающихся общеобразовательных организаций по программам основного общего образования из числа лиц с инвалидностью и ограниченными возможностями здоровья, прошедших профориентационную диагностику</t>
  </si>
  <si>
    <t>2.17.1</t>
  </si>
  <si>
    <t>2.18</t>
  </si>
  <si>
    <t>2.18.1</t>
  </si>
  <si>
    <t>2.19</t>
  </si>
  <si>
    <t>2.20</t>
  </si>
  <si>
    <t>2.20.1</t>
  </si>
  <si>
    <t>2.20.2</t>
  </si>
  <si>
    <t>из строки 2.20: численность обучающихся 9-х классов общеобразовательных организаций, прошедших профориентационную диагностику</t>
  </si>
  <si>
    <t>из строки 2.20.1: численность обучающихся 9-х классов общеобразовательных организаций, прошедших профориентационную диагностику, и планирующих продолжить обучение в профильных классах в соответствии с выявленными профессиональными предпочтениями</t>
  </si>
  <si>
    <t>2.21</t>
  </si>
  <si>
    <t>2.21.1</t>
  </si>
  <si>
    <t>2.21.2</t>
  </si>
  <si>
    <t>из строки 2.21: численность обучающихся 9-х классов общеобразовательных организаций, прошедших профориентационную диагностику</t>
  </si>
  <si>
    <t>из строки 2.21.1: численность обучающихся 9-х классов общеобразовательных организаций, прошедших профориентационную диагностику, и планирующих продолжить обучение по программам среднего профессионального образования в соответствии с выявленными профессиональными предпочтениями</t>
  </si>
  <si>
    <t>2.22</t>
  </si>
  <si>
    <t>2.22.1</t>
  </si>
  <si>
    <t>2.22.2</t>
  </si>
  <si>
    <t>2.22.3</t>
  </si>
  <si>
    <t>2.22.4</t>
  </si>
  <si>
    <t>2.22.5</t>
  </si>
  <si>
    <t>2.22.6</t>
  </si>
  <si>
    <t>2.22.7</t>
  </si>
  <si>
    <t>2.22.8</t>
  </si>
  <si>
    <t>2.22.9</t>
  </si>
  <si>
    <t>2.22.10</t>
  </si>
  <si>
    <t>3.</t>
  </si>
  <si>
    <t>3.1</t>
  </si>
  <si>
    <t>3.2</t>
  </si>
  <si>
    <t>3.2.1</t>
  </si>
  <si>
    <t>3.2.2</t>
  </si>
  <si>
    <t xml:space="preserve">из строки 3.2: численность обучающихся 10-11-х классов, прошедших предварительную профориентационную диагностику </t>
  </si>
  <si>
    <t>3.3</t>
  </si>
  <si>
    <t>3.4</t>
  </si>
  <si>
    <t>3.5</t>
  </si>
  <si>
    <t>3.6</t>
  </si>
  <si>
    <t>3.6.1</t>
  </si>
  <si>
    <t xml:space="preserve">Общая численность сотрудников общеобразовательных организаций, ответственных за профориентационную работу </t>
  </si>
  <si>
    <t>Распределение обучающихся 10-11-х классов по профилям:</t>
  </si>
  <si>
    <t>3.3.1</t>
  </si>
  <si>
    <t>…</t>
  </si>
  <si>
    <t>3.3.2</t>
  </si>
  <si>
    <t>3.3.n</t>
  </si>
  <si>
    <t>из строки 3.6: численность обучающихся 11-х классов общеобразовательных организаций, планирующих продолжить обучение по программам высшего образования или программам среднего профессионального образования в соответствии с профилем обучения (или учебными предметами, изучавшимися на углубленном уровне)</t>
  </si>
  <si>
    <t>3.7</t>
  </si>
  <si>
    <t>3.7.1</t>
  </si>
  <si>
    <t>3.7.2</t>
  </si>
  <si>
    <t>3.7.3</t>
  </si>
  <si>
    <t>3.7.4</t>
  </si>
  <si>
    <t>из строки 3.8: численность обучающихся 11-х классов прошлого года выпуска, поступивших в вузы в соответствии с профилем обучения (или учебными предметами, изучавшимися на углубленном уровне)</t>
  </si>
  <si>
    <t>из строки 3.8.1: численность обучающихся 11-х классов прошлого года выпуска, поступивших в вузы Смоленской области в соответствии с профилем обучения (или учебными предметами, изучавшимися на углубленном уровне)</t>
  </si>
  <si>
    <t>из строки 3.8: численность обучающихся 11-х классов прошлого года выпуска, поступивших в колледжи и техникумы в соответствии с профилем обучения (или учебными предметами, изучавшимися на углубленном уровне)</t>
  </si>
  <si>
    <t>из строки 3.8.3: численность обучающихся 11-х классов прошлого года выпуска, поступивших в колледжи и техникумы Смоленской области в соответствии с профилем обучения (или учебными предметами, изучавшимися на углубленном уровне)</t>
  </si>
  <si>
    <t>из строки 1.4: численность обучающихся общеобразовательных организаций по программам начального общего образования из числа лиц с инвалидностью и ограниченными возможностями здоровья</t>
  </si>
  <si>
    <t>из строки 1.5: численность обучающихся общеобразовательных организаций по программам основного общего образования из числа лиц с инвалидностью и ограниченными возможностями здоровья</t>
  </si>
  <si>
    <t>из строки 1.6: численность обучающихся общеобразовательных организаций по программам среднего общего образования из числа лиц с инвалидностью и ограниченными возможностями здоровья</t>
  </si>
  <si>
    <t xml:space="preserve">Наличие нормативно-правовых актов о самоопределении и профессиональной ориентации обучающихся, утвержденных на уровне муниципального образования </t>
  </si>
  <si>
    <t xml:space="preserve">Количество общеобразовательных организаций, имеющих планы по профориентационной работе (сопровождению профессионального самоопределения обучающихся) </t>
  </si>
  <si>
    <t>- количество общеобразовательных организаций, в планы по профориентационной работе (сопровождению профессионального самоопределения обучающихся) которых включены мероприятия для обучающихся по программам начального общего образования</t>
  </si>
  <si>
    <t>- количество общеобразовательных организаций, в планы по профориентационной работе (сопровождению профессионального самоопределения обучающихся) которых включены мероприятия для обучающихся по программам основного общего образования</t>
  </si>
  <si>
    <t>- количество общеобразовательных организаций, в планы по профориентационной работе (сопровождению профессионального самоопределения обучающихся) которых включены мероприятия для обучающихся по программам среднего общего образования</t>
  </si>
  <si>
    <t>- количество общеобразовательных организаций, в планы по профориентационной работе (сопровождению профессионального самоопределения обучающихся) которых включены мероприятия для обучающихся из числа лиц с инвалидностью и ограниченными возможностями здоровья</t>
  </si>
  <si>
    <t xml:space="preserve">Численность сотрудников общеобразовательных организаций, ответственных за профориентационную работу, имеющих удостоверение о повышении квалификации (выданное не более 5-ти лет назад) по направлению сопровождения самоопределения и профессиональной ориентации обучающихся </t>
  </si>
  <si>
    <t>профориентационные конкурсы, викторины</t>
  </si>
  <si>
    <t>из строки 2.18: численность обучающихся общеобразовательных организаций по программам среднего общего образования из числа лиц с инвалидностью и ограниченными возможностями здоровья, прошедших профориентационную диагностику</t>
  </si>
  <si>
    <t>численность обучающихся 10-11-х классов по профилю № 1 (указать конкретный профиль)</t>
  </si>
  <si>
    <t>численность обучающихся 10-11-х классов по профилю № 2 (указать конкретный профиль)</t>
  </si>
  <si>
    <t>численность обучающихся 10-11-х классов по профилю № n (указать конкретный профиль)</t>
  </si>
  <si>
    <t>Численность обучающихся 11-х классов общеобразовательных организаций прошлого года выпуска, обучавшихся в профильных классах или классах с углубленным изучением предметов</t>
  </si>
  <si>
    <t>Наименование муниципального образования/городского округа</t>
  </si>
  <si>
    <t>4.</t>
  </si>
  <si>
    <t>Предложения по совершенствованию региональной системы работы по самоопределению и профессиональной ориентации обучающихся</t>
  </si>
  <si>
    <t>Приказ управления образования и молодежной политики Администрации города Смоленска от 25.08.2020 № 138 «Об утверждении Концепции совершенствования системы профессиональной ориентации в городе Смоленске на 2020-2024 годы»</t>
  </si>
  <si>
    <t xml:space="preserve">Программа внеурочной деятельности «Строим будущее вместе»
Программы дополнительного образования: «Веб-дизайн», «В мире информатики», «Химия элементов»
Программа «Профессиональное самоопределение учащихся»
Программа внеурочной деятельности «Профориентационная деятельность»
Программа внеурочной деятельности «Профессиональные пробы»
Программа сопровождения профессионального самоопределения
Программа «Личностное и профессиональное самоопределение»
Программа внеурочной деятельности «Выбираем профессию»
Программа по профессиональному самоопределению «Мир профессий»
Программа профориентации для старшеклассников «Я выбираю профессию»
Программа внеурочной деятельности «Основы финансовой грамотности»
Программа выявления предпочтений обучающихся в области профессиональной ориентации
Программа выявления представлений обучающихся о перспективных сферах деятельности, востребованных профессиях
Программа факультатива «Я в мире профессий»
Предуниверситарий
Проект «Калейдоскоп профессий»
Профориентационный проект «Объявляю своим делом»
Проект «Дегустация профессий»
Курс по выбору «Основы профессионального выбора»
Курсы внеурочной деятельности «Я и моя профессия»
Курс внеурочной деятельности «Твоя профессиональная карьера»
Курс учебного предмета «Основы выбора профессии»
Кружки профориентационной направленности
</t>
  </si>
  <si>
    <t>(технологический)393; (социально-экономический) 353; (естественно-научный)321; (гуманитарный)486; (социально-гуманитарный)22; (пожарно-спасательный)30</t>
  </si>
  <si>
    <t>(государственное и муниципальное управелние) 483</t>
  </si>
  <si>
    <t xml:space="preserve">(военнослужащий, полицейский, МЧС) 168 </t>
  </si>
  <si>
    <t>(IT-специалист) 654</t>
  </si>
  <si>
    <t>(педагог) 323</t>
  </si>
  <si>
    <t>(юрист) 278</t>
  </si>
  <si>
    <t>(экономист, финансист) 154</t>
  </si>
  <si>
    <t>(инженер) 112</t>
  </si>
  <si>
    <t>(туризм и сервис)74</t>
  </si>
  <si>
    <t>(дизайнер) 86</t>
  </si>
  <si>
    <t>(журналист) 64</t>
  </si>
  <si>
    <t xml:space="preserve">Популяризация актуальных профессий в рамках деловых программ чемпионата «Молодые профессионалы в Смоленской области»
Проведение профориентационных мероприятий для обучающихся начальных классов, 5-6 классов (возможно с выездом в образовательную организацию)
Содействие в проведении экскурсий на предприятия Смоленской области
</t>
  </si>
  <si>
    <t>Приказ Комитета по образованию г. Десногорска от 06.04.2021 № 221 "Об утверждении Концепции системы развития профессиональной ориентации в муниципальном образовании "город Десногорск" Смоленской области до 2024 года", Приказ Комитета по образованию г. Десногорска от 30.04.2021 № 290а "Об утверждении "Дорожной карты" мероприятий по самоопределению профессиональной ориентации обучающихся в муниципальном образовании "город Десногорск" Смоленской области"</t>
  </si>
  <si>
    <t>региональная инновационная площадка по теме: "Коворкинг-центр как модель профессионального самоопределения обучающихся" на базе МБОУ "СШ № 4" г. Десногорска, программа по сопровождению профессионального самоопределения обучающихся  МБОУ "СШ №1" г. Десногорска "Траектория успеха", кружки профориентационной направленности: "Юный эколог"(МБОУ "СШ № 3" г. Десногорска), школьная киностудия "Искра", "Основы журналистики" (МБОУ "Средняя школа №2" г. Десногорска)</t>
  </si>
  <si>
    <t>(Инженер -энергетик) 22</t>
  </si>
  <si>
    <t>(Специалист по информационной безопасности, IT-технологии) 21</t>
  </si>
  <si>
    <t>(Журналист) 10</t>
  </si>
  <si>
    <t>(Врач) 7</t>
  </si>
  <si>
    <t>(Переводчик) 7</t>
  </si>
  <si>
    <t>(Преподаватель)6</t>
  </si>
  <si>
    <t>(Строитель) 6</t>
  </si>
  <si>
    <t>(Инженер-технолог) 5</t>
  </si>
  <si>
    <t>(Реклама и связи с общественностью) 4</t>
  </si>
  <si>
    <t>(Логист) 3</t>
  </si>
  <si>
    <t>http://veligobr.edusite.ru/p70aa1.html</t>
  </si>
  <si>
    <t>курс по выбору,курс "человек в мире труда"</t>
  </si>
  <si>
    <t>(юрист) 4</t>
  </si>
  <si>
    <t>(медицинский работник) 6</t>
  </si>
  <si>
    <t>(парикмахер) 3</t>
  </si>
  <si>
    <t>(педагогическое) 3</t>
  </si>
  <si>
    <t>(автомеханик) 7</t>
  </si>
  <si>
    <t>(архитектор)1</t>
  </si>
  <si>
    <t>(техник) 6</t>
  </si>
  <si>
    <t>(инженер) 4</t>
  </si>
  <si>
    <t>(врач) 3</t>
  </si>
  <si>
    <t>(строитель) 1</t>
  </si>
  <si>
    <t>(военный) 5</t>
  </si>
  <si>
    <t>(врач) 4</t>
  </si>
  <si>
    <t>(програмирование) 1</t>
  </si>
  <si>
    <t>(экономист) 3</t>
  </si>
  <si>
    <t>(педагог) 5</t>
  </si>
  <si>
    <t>-</t>
  </si>
  <si>
    <t>Проведение таких мероприятий, как "Ярмарка профессий", "Профессиональные пробы"</t>
  </si>
  <si>
    <t>Приказ комитета образования Администрации муниципального образования "Вяземский район" Смоленской области от 20.08.2021 №119/1-о "Об утверждении плана мероприятий (дорожной карты) по самоопределению и профессиональной ориентации обучающихся общеобразовательных учреждений муниципального образования "Вяземский район" Смоленской области".</t>
  </si>
  <si>
    <t>Программа внеурочной деятельности "Мир профессий",Программа выявления предпочтений обучающихся в области профессиональной ориентации "Мой выбор",Учебный курс "Предпрофильная подготовка", Всероссийский проект профессиональной ориентации для школьников "Билет в будущее", Программа развития "Школа- территория выбора", Курс "Шаги к профессии",Программа  «Выбор» (организация профессиональных проб для учащихся образовательного учреждения); Проект « Экология и труд»   (эколого-краеведческое, трудовое воспитание, профессиональное самоопределение) ,  Курс "Моё профессиональное самоопределение",  специально разработанный учебный курс Информационная работа и профильная ориентация «Наш выбор»,Курс "Технология профессионального успеха" 9 класс, Финансовая грамотность 11 класс, Основы предпринимательства 11 класс, программа "Индивидуальный проект" 11 класс.</t>
  </si>
  <si>
    <t>(медработник) 38</t>
  </si>
  <si>
    <t>(экономист) 14</t>
  </si>
  <si>
    <t>(машинист) 20</t>
  </si>
  <si>
    <t xml:space="preserve"> (информационные системы и программирование) 14</t>
  </si>
  <si>
    <t>(юрист) 10</t>
  </si>
  <si>
    <t>(повар) 15</t>
  </si>
  <si>
    <t>(сварщик) 23</t>
  </si>
  <si>
    <t>(строительство) 8</t>
  </si>
  <si>
    <t>(учитель) 5</t>
  </si>
  <si>
    <t>(парикмахер) 4</t>
  </si>
  <si>
    <t>(экономика и менеджмент) 27</t>
  </si>
  <si>
    <t>(врач) 35</t>
  </si>
  <si>
    <t>(педагогика) 20</t>
  </si>
  <si>
    <t>(государтсвенное и муниципальное управление) 15</t>
  </si>
  <si>
    <t>(юриспрюденция) 14</t>
  </si>
  <si>
    <t>(програмист) 14</t>
  </si>
  <si>
    <t>(военнослужащий) 14</t>
  </si>
  <si>
    <t>(таможенное дело) 8</t>
  </si>
  <si>
    <t>(дизайнер) 8</t>
  </si>
  <si>
    <t>(работник культуры) 5</t>
  </si>
  <si>
    <t xml:space="preserve">
Привлечение работодателей к информированию школьников, созданию стажировочных площадок на предприятиях региона,активизировать профориентационную работу ВУЗов и ОУ СПО Смоленской области в онлайн режиме , Разработать и внедрить эксперементальные программы по профориентационной работе; внедрение социального партнерства, Создать условия  для совершения осознанного выбора дальнейшей траектории обучения выпускниками уровня основного общего образования, Ввести в учебный план часы на профориентационную работу с учащимися, организация онлайн экскурсии по учебным заведениям.</t>
  </si>
  <si>
    <t>МО "Гагаринский район" Смоленской области</t>
  </si>
  <si>
    <t>нет</t>
  </si>
  <si>
    <t>программа выявления предпочтений обучающихся в области профессиональной ориентации</t>
  </si>
  <si>
    <t>(учитель) 31</t>
  </si>
  <si>
    <t>(механик) 40</t>
  </si>
  <si>
    <t>(парикмахер, мастер маникюра) 36</t>
  </si>
  <si>
    <t>(программист) 40</t>
  </si>
  <si>
    <t>(ветеренар) 12</t>
  </si>
  <si>
    <t>(фармацефт) 20</t>
  </si>
  <si>
    <t>(медицинский работник) 22</t>
  </si>
  <si>
    <t>(дизайнер) 12</t>
  </si>
  <si>
    <t>(повар-кондитер) 15</t>
  </si>
  <si>
    <t>(МЧС) 20</t>
  </si>
  <si>
    <t>(социально-экономическое) 82; (естественно-научное) 18</t>
  </si>
  <si>
    <t>(юрист) 12</t>
  </si>
  <si>
    <t>(IT технологии) 8</t>
  </si>
  <si>
    <t>(медицина) 9</t>
  </si>
  <si>
    <t>(инженер) 5</t>
  </si>
  <si>
    <t>(военное) 10</t>
  </si>
  <si>
    <t>(менеджмент) 20</t>
  </si>
  <si>
    <t>(реклама) 3</t>
  </si>
  <si>
    <t>(СМИ) 7</t>
  </si>
  <si>
    <t>(актерское мастерство) 5</t>
  </si>
  <si>
    <t>Программа МБОУ "Болтутинская СШ"- "Мои профессиональные намерения (8 класс); Элективный курс МБОУ "Глинковская СШ" - "Мои профессиональные намерения"; программа выявления представлений обучающихся о перспективных сферах деятельности, востребованных профессиях МБОУ "Доброминская СШ"; Программа предпрофильной подготовки "Выбор прфессии" МБОУ "Дубосищенская ОШ"</t>
  </si>
  <si>
    <t>(медработник) 1</t>
  </si>
  <si>
    <t>(агроном) 2</t>
  </si>
  <si>
    <t>(автомеханик) 4</t>
  </si>
  <si>
    <t>(повар) 4</t>
  </si>
  <si>
    <t>(воспитатель) 2</t>
  </si>
  <si>
    <t>(бухгалтер) 1</t>
  </si>
  <si>
    <t>(парикмахер) 1</t>
  </si>
  <si>
    <t>(полицейский) 1</t>
  </si>
  <si>
    <t>(врач) 1</t>
  </si>
  <si>
    <t>(психолог) 1</t>
  </si>
  <si>
    <t>(учитель начальных классов)1</t>
  </si>
  <si>
    <t>Кружок профориентационной направленности; элективный курс "Мой выбор"; "Лифт в будущее" (пользуются готовой моделью); внеурочная деятельность "В мире профессий"; разработана рабочая программа по учебному предмету предпрофильная подготовка на 0, 5 часа</t>
  </si>
  <si>
    <t>(юрист) 7</t>
  </si>
  <si>
    <t>(педагог) 3</t>
  </si>
  <si>
    <t>(военный) 2</t>
  </si>
  <si>
    <t>(врач) 2</t>
  </si>
  <si>
    <t>(технолог) 4</t>
  </si>
  <si>
    <t>Профориентационные мероприятия в рамках работы центра "Точка Роста" "Образование, занятость, карьера", Родительскон собрание " Профессиональное самоопределение", Мероприятия в рамках модуля "Профориентация" Программы воспитания, Учебный курс "Человек и профессия", Учебный конкурс "Человек и профессия"</t>
  </si>
  <si>
    <t>(механик, сварщик, электромонтер) 40</t>
  </si>
  <si>
    <t>(лаборант химического производства) 10</t>
  </si>
  <si>
    <t>(юрист, экономист) 5</t>
  </si>
  <si>
    <t>(програмист,связист) 10</t>
  </si>
  <si>
    <t>(педагог) 4</t>
  </si>
  <si>
    <t>(повар, продавец, парикмахер, дизайнер) 20</t>
  </si>
  <si>
    <t>(строитель) 13</t>
  </si>
  <si>
    <t>(полицейские и сотрудники МЧС) 8</t>
  </si>
  <si>
    <t>(медики) 5</t>
  </si>
  <si>
    <t>(медик) 18</t>
  </si>
  <si>
    <t>(программист) 8</t>
  </si>
  <si>
    <t xml:space="preserve">(строитель) 1 </t>
  </si>
  <si>
    <t>(юрист, экономист, менеджер) 10</t>
  </si>
  <si>
    <t>(педагог,лингвист, социолог) 10</t>
  </si>
  <si>
    <t>(инженер) 15</t>
  </si>
  <si>
    <t>(лигист) 1</t>
  </si>
  <si>
    <t>(сотрудник тамижни, полиция, МЧС) 3</t>
  </si>
  <si>
    <t>перечислить форматы программ и (или) проектов, реализованных в 2021/2022 учебном году
(например, программа выявления предпочтений обучающихся в области профессиональной ориентации; программа выявления представлений обучающихся о перспективных сферах деятельности, востребованных профессиях; кружок профориентационной направленности и т.д.) 
Примечание: указанные программы или проекты должны быть документально оформлены на уровне образовательной организации</t>
  </si>
  <si>
    <t>(Технические специальности) 11</t>
  </si>
  <si>
    <t>(Юриспруденция) 6</t>
  </si>
  <si>
    <t>(Педагогическое образование) 3</t>
  </si>
  <si>
    <t>(Информационные технологии) 1</t>
  </si>
  <si>
    <t>(Сферы обслуживания и питания) 1</t>
  </si>
  <si>
    <t>(Архитектура и строительство) 1</t>
  </si>
  <si>
    <t>(Здравоохранение) 1</t>
  </si>
  <si>
    <t>(Экономика) 1</t>
  </si>
  <si>
    <t>(Сельское хозяйство) 1</t>
  </si>
  <si>
    <t>(Другая направленность) 2</t>
  </si>
  <si>
    <t xml:space="preserve">(Юриспруденция) 6 </t>
  </si>
  <si>
    <t>(Здравоохранение) 3</t>
  </si>
  <si>
    <t xml:space="preserve">(Экономика) 3 </t>
  </si>
  <si>
    <t>(Архитектура и строительство) 2</t>
  </si>
  <si>
    <t>1. программа "Я и профессии мира" (программа выявления представлений обучающихся о перспективных сферах деятельности, востребованных профессиях                  2. Элективный курс "Основы выбора профессии", Модуль "Профориентация", реализуемый в рамках рабочей программы воспитания.</t>
  </si>
  <si>
    <t>(стилист) 4</t>
  </si>
  <si>
    <t>(автомеханик) 12</t>
  </si>
  <si>
    <t>(замельно-имущественные отношения) 6</t>
  </si>
  <si>
    <t>(спасатель) 3</t>
  </si>
  <si>
    <t>(экономист) 5</t>
  </si>
  <si>
    <t>(водитель) 6</t>
  </si>
  <si>
    <t>(Мастер по ремонту и обслуживанию автомобилей) 12</t>
  </si>
  <si>
    <t>(живопись) 4</t>
  </si>
  <si>
    <t>(парикмахер) 5</t>
  </si>
  <si>
    <t>(военнослужащий) 4</t>
  </si>
  <si>
    <t>(следователь) 3</t>
  </si>
  <si>
    <t xml:space="preserve">(учитель) 4 </t>
  </si>
  <si>
    <t xml:space="preserve">(инженер) 2 </t>
  </si>
  <si>
    <t>(тренер) 4</t>
  </si>
  <si>
    <t>(архитектор) 1</t>
  </si>
  <si>
    <t>(программист) 5</t>
  </si>
  <si>
    <t>Положение о сопровождении профессионального самоопределения обучающихся, Программа по профориентации обучающихся(31.08.2021)</t>
  </si>
  <si>
    <t>Программа выявления способностей обучающихся,раздел "Профориентация"в планах работы классных руководителей, информация на школьном сайте, Программа "Выбор профессии", Программа выявления предпочтений обучающихся в области профессиональной ориентации, Программа "Выбор профессии"</t>
  </si>
  <si>
    <t>повар-кондитер - 1</t>
  </si>
  <si>
    <t>дизайнер - 1</t>
  </si>
  <si>
    <t>бухгалтер - 3</t>
  </si>
  <si>
    <t>электромонтер - 2</t>
  </si>
  <si>
    <t>КТ - технологии - 2</t>
  </si>
  <si>
    <t>педагог - 1</t>
  </si>
  <si>
    <t>фельдшер - 1</t>
  </si>
  <si>
    <t>медсестра - 2</t>
  </si>
  <si>
    <t>IT-специалист - 372</t>
  </si>
  <si>
    <t>врач, медсестра - 261</t>
  </si>
  <si>
    <t>военнослужащий, полицейский сотрудник МЧС - 132</t>
  </si>
  <si>
    <t>повар, кондитер - 243</t>
  </si>
  <si>
    <t>автослесарь, автомеханик - 212</t>
  </si>
  <si>
    <t>педагог - 208</t>
  </si>
  <si>
    <t>косметолог, парикмахер, визажист - 247</t>
  </si>
  <si>
    <t xml:space="preserve"> экономист - 98</t>
  </si>
  <si>
    <t>строитель - 104</t>
  </si>
  <si>
    <t>туризм и сервис - 153</t>
  </si>
  <si>
    <t>технолог - 2</t>
  </si>
  <si>
    <t>врач -2</t>
  </si>
  <si>
    <t>педагог - 3</t>
  </si>
  <si>
    <t>тренер -1</t>
  </si>
  <si>
    <t>Проект "Чистая деревня";Программа выявления предпочтений обучающихся в области профессиональной ориентации; Программа выявления представлений обучающихся о перспективных сферах деятельности, востребованных профессиях; Программа "ПРОЕКТОРИЯ"; Программа "Моя профессия"</t>
  </si>
  <si>
    <t xml:space="preserve"> менеджер,бухгалтер - 2</t>
  </si>
  <si>
    <t xml:space="preserve"> воспитатель - 2</t>
  </si>
  <si>
    <t xml:space="preserve"> учитель начальных классов - 5</t>
  </si>
  <si>
    <t xml:space="preserve"> программист - 1</t>
  </si>
  <si>
    <t>медицинский работник - 1</t>
  </si>
  <si>
    <t>сварщик -1</t>
  </si>
  <si>
    <t xml:space="preserve"> повар - 7</t>
  </si>
  <si>
    <t>строитель, автомеханик - 36</t>
  </si>
  <si>
    <t xml:space="preserve"> артист эстрады - 1</t>
  </si>
  <si>
    <t xml:space="preserve"> флористика - 1</t>
  </si>
  <si>
    <t>агроном - 1</t>
  </si>
  <si>
    <t>психолог - 1</t>
  </si>
  <si>
    <t>тренер - 2</t>
  </si>
  <si>
    <t>Медицинский ВУЗ - 2</t>
  </si>
  <si>
    <t>Педагогический Вуз - 2</t>
  </si>
  <si>
    <t xml:space="preserve">Энерго институт -3 </t>
  </si>
  <si>
    <t xml:space="preserve">программа выявления предпочтений обучающихся в области профессиональной ориентации,исследоввателские проекты, реферативные, Кружок профориентационной направленности, </t>
  </si>
  <si>
    <t>юрист - 6</t>
  </si>
  <si>
    <t>строитель - 4</t>
  </si>
  <si>
    <t>водитель - 8</t>
  </si>
  <si>
    <t>механик - 5</t>
  </si>
  <si>
    <t xml:space="preserve">бухгалтер - 7 </t>
  </si>
  <si>
    <t xml:space="preserve">прогораммист - 3 </t>
  </si>
  <si>
    <t>учитель  - 9</t>
  </si>
  <si>
    <t>технолог - 4</t>
  </si>
  <si>
    <t>врач - 6</t>
  </si>
  <si>
    <t>ветеринар - 3</t>
  </si>
  <si>
    <t xml:space="preserve">инженер - 4 </t>
  </si>
  <si>
    <t>военный - 6</t>
  </si>
  <si>
    <t>психолог - 2</t>
  </si>
  <si>
    <t>строитель - 2</t>
  </si>
  <si>
    <t>проводник - 4</t>
  </si>
  <si>
    <t>фельдшер - 2</t>
  </si>
  <si>
    <t>повар-кондитер - 4</t>
  </si>
  <si>
    <t>бухгалтер - 1</t>
  </si>
  <si>
    <t>товаровед - 1</t>
  </si>
  <si>
    <t>программист - 2</t>
  </si>
  <si>
    <t>врач - 4</t>
  </si>
  <si>
    <t>инженер - 3</t>
  </si>
  <si>
    <t>юрист - 3</t>
  </si>
  <si>
    <t>менеджмент - 2</t>
  </si>
  <si>
    <t xml:space="preserve">учитель - 3 </t>
  </si>
  <si>
    <t>кружки по Точкам роста</t>
  </si>
  <si>
    <t>медсестра - 4</t>
  </si>
  <si>
    <t>автомеханик,автослесарь - 6</t>
  </si>
  <si>
    <t>повар - 3</t>
  </si>
  <si>
    <t>электрик - 2</t>
  </si>
  <si>
    <t>слесарь - 3</t>
  </si>
  <si>
    <t>организация перевозок и управление на транспорте - 2</t>
  </si>
  <si>
    <t>техническая эксплуатация подвижного состава железных дорог - 3</t>
  </si>
  <si>
    <t xml:space="preserve">эксплуатация зданий и сооружений -1 </t>
  </si>
  <si>
    <t>технологический - 22; естественно-научный - 5; гуманитарный - 9; социально-экономический - 10;</t>
  </si>
  <si>
    <t xml:space="preserve">специалист IT технологий - 4 </t>
  </si>
  <si>
    <t>экономист - 2</t>
  </si>
  <si>
    <t>менеджмент - 5</t>
  </si>
  <si>
    <t>экономист - 1</t>
  </si>
  <si>
    <t>авиация - 1</t>
  </si>
  <si>
    <t>строитель - 1</t>
  </si>
  <si>
    <t>юрист - 2</t>
  </si>
  <si>
    <t>финансисит - 2</t>
  </si>
  <si>
    <t>бухгалтерский учет - 2</t>
  </si>
  <si>
    <t>газовщик - 1</t>
  </si>
  <si>
    <t>Дорожная карта по внедрению и реализации Концепции профориентационной деятельности в ОО Починковского района</t>
  </si>
  <si>
    <t xml:space="preserve">курс "Человек и профессия";    учебный курс "Выбор профессии" учебный курс " Моя профессия"; программа Предпрофильная подготовка;программа " Путь в профессию";     модуль "Профориентация" рабочей программы воспитания; дополнительная образовательная общеразвивающая программа 
социально-педагогический направленности 
«Профориентация»;                      программа выявления предпочтений обучающихся в области профессиональной ориентации ; кружок профориентационной направленности;                       программа выявления представлений о перспективных профессиях </t>
  </si>
  <si>
    <t xml:space="preserve"> мед.работник - 19</t>
  </si>
  <si>
    <t xml:space="preserve"> парикмахер - 3</t>
  </si>
  <si>
    <t>строитель - 12</t>
  </si>
  <si>
    <t>водитель - 7</t>
  </si>
  <si>
    <t>железнодорожник - 9</t>
  </si>
  <si>
    <t>повар - 4</t>
  </si>
  <si>
    <t>IT-специалист - 11</t>
  </si>
  <si>
    <t>автослесарь - 6</t>
  </si>
  <si>
    <t>пед.работник - 7</t>
  </si>
  <si>
    <t>юрист - 7</t>
  </si>
  <si>
    <t>естественно-научный - 16; технологический -11;</t>
  </si>
  <si>
    <t>мед.работник - 10</t>
  </si>
  <si>
    <t>программист - 7</t>
  </si>
  <si>
    <t>военнослужащий - 4</t>
  </si>
  <si>
    <t>радиотехник - 4</t>
  </si>
  <si>
    <t>управленец - 3</t>
  </si>
  <si>
    <t>экономист - 10</t>
  </si>
  <si>
    <t>учитель - 8</t>
  </si>
  <si>
    <t>юрист - 4</t>
  </si>
  <si>
    <t>логист - 2</t>
  </si>
  <si>
    <t>инженер - 12</t>
  </si>
  <si>
    <t>программа выявления предпочтений обучающихся в области профессиональной ориентации "Выбор профессии", внеурочная деятельность профориентационной направленности "Калейдоскоп профессий"
--------
"Человек и профессия. Образовательный курс профориентационной направленности". ЮИД, ЮП.
----------
Формирование у учащихся навыков самостоятельного осознанного выбора и принятия решения, обеспечение профессионального самоопределения по окончании школы.
------------
Программы внеурочной деятельности для выявления предпочтений обучающихся в области профессиональной ориентации
-----------
Программа "Ранняя профориентация обучающихся"
----------
Кружки профориентационной направленности.
----------
Рабочая программа "Предпрофильная подготовка"
----------
Программа предпрофильной подготовки "Мой выбор".
----------
Программа предпрофильной подготовки "Твоя профессиональная карьера"
----------
Выявление предпочтений обучающихся в профессиональной среде.
-----------
Программа выявления предпочтений обучающихся в области профессиональной ориентации.
-----------
Учебный курс "Путь к профессии".
------------
Классные часы по данной тематике.</t>
  </si>
  <si>
    <t>механик - 57</t>
  </si>
  <si>
    <t>парикмахер - 28</t>
  </si>
  <si>
    <t>медицинаская сестра - 28</t>
  </si>
  <si>
    <t xml:space="preserve">повар - 24 </t>
  </si>
  <si>
    <t>сотрудник МЧС - 16</t>
  </si>
  <si>
    <t>строитель - 15</t>
  </si>
  <si>
    <t>юристр - 14</t>
  </si>
  <si>
    <t>автомеханик - 12</t>
  </si>
  <si>
    <t>швея - 12</t>
  </si>
  <si>
    <t xml:space="preserve">автослесарь - 10   </t>
  </si>
  <si>
    <t>врач - 27</t>
  </si>
  <si>
    <t>юрист - 25</t>
  </si>
  <si>
    <t>инженер - 19</t>
  </si>
  <si>
    <t xml:space="preserve">учитель - 18 </t>
  </si>
  <si>
    <t>сотрудник МВД - 17</t>
  </si>
  <si>
    <t>экономист  - 15</t>
  </si>
  <si>
    <t>менеджер - 11</t>
  </si>
  <si>
    <t>програмист - 12</t>
  </si>
  <si>
    <t>военнослужащий - 8</t>
  </si>
  <si>
    <t>переводчик - 7</t>
  </si>
  <si>
    <t xml:space="preserve">Необходимо упорядочить данную работу. В настоящее время многие организации МВД, ВДПО, МЧС и другие предлагают онлайн-уроки по профориентации. Эти уроки должны быть запланированы, проведены во внеурочное время. На каждую работу в начале учебного года должен быть план экскурсий (мастер-классов) в те учебные заведения, которые имеются у себя в районе. Данная работа не должна быть хаотичной.
-------------------
Организация экскурсия на предприятия города и области.
-------------------
Увеличить количество мастер-классов по профориентации.
-------------------
Проведение совместных мероприятий с высшими учебными заведениями Смоленской области.
</t>
  </si>
  <si>
    <t>строитель - 11</t>
  </si>
  <si>
    <t>повар - 8</t>
  </si>
  <si>
    <t>слесарь -16</t>
  </si>
  <si>
    <t>экономист, бухгалтер - 8</t>
  </si>
  <si>
    <t>автомеханик -7</t>
  </si>
  <si>
    <t>машинист - 6</t>
  </si>
  <si>
    <t>менеджер по продажам - 9</t>
  </si>
  <si>
    <t>медсестра - 3</t>
  </si>
  <si>
    <t>спасатель - 2</t>
  </si>
  <si>
    <t>врач - 5</t>
  </si>
  <si>
    <t>педагог - 7</t>
  </si>
  <si>
    <t>актер - 1</t>
  </si>
  <si>
    <t>экономист - 6</t>
  </si>
  <si>
    <t>инженер - 4</t>
  </si>
  <si>
    <t>механик - 3</t>
  </si>
  <si>
    <t>журналист - 1</t>
  </si>
  <si>
    <t>тренер/преподаватель - 2</t>
  </si>
  <si>
    <t>програмист - 45</t>
  </si>
  <si>
    <t>автослесарь - 36</t>
  </si>
  <si>
    <t>парикмахер - 25</t>
  </si>
  <si>
    <t>повар - 25</t>
  </si>
  <si>
    <t>сварщик - 40</t>
  </si>
  <si>
    <t>педагогика - 10</t>
  </si>
  <si>
    <t>медицинский работник - 10</t>
  </si>
  <si>
    <t>логистика - 25</t>
  </si>
  <si>
    <t>менеджер - 15</t>
  </si>
  <si>
    <t>косметология - 3</t>
  </si>
  <si>
    <t>воспитатель - 3</t>
  </si>
  <si>
    <t>учитель русского языка и литературы - 2</t>
  </si>
  <si>
    <t>дизайнер - 0</t>
  </si>
  <si>
    <t>программист - 11</t>
  </si>
  <si>
    <t>инженер - 18</t>
  </si>
  <si>
    <t>медицина - 15</t>
  </si>
  <si>
    <t>экономист - 3</t>
  </si>
  <si>
    <t>бухгалтер - 10</t>
  </si>
  <si>
    <t xml:space="preserve"> автослесарь - 10</t>
  </si>
  <si>
    <t>Приказ комитета по образованию Администрации муниципального образования "Смоленский район" Смоленской области от 26.01.2022 №18 "О проведении мониторинга "Профориентационная деятельность образовательных организаций Смоленского района"</t>
  </si>
  <si>
    <t>Профориетационное тестирование, конкурсы, беседы, участие в Днях открытых дверей,проект  "Шоу рофессий ", Элективный курс «Человек: Психология и профессия».</t>
  </si>
  <si>
    <t>бухгалтер, экономист - 14</t>
  </si>
  <si>
    <t>медицинский работник - 11</t>
  </si>
  <si>
    <t>программист - 10</t>
  </si>
  <si>
    <t>парикмахер - 9</t>
  </si>
  <si>
    <t>слесарь - 7</t>
  </si>
  <si>
    <t>строительство и эксплуатация зданий - 7</t>
  </si>
  <si>
    <t>воспитатель, учитель - 7</t>
  </si>
  <si>
    <t>машинист локомотива - 5</t>
  </si>
  <si>
    <t>педагог - 12</t>
  </si>
  <si>
    <t>медицинский работник - 8</t>
  </si>
  <si>
    <t>экономист, бухгалтер - 6</t>
  </si>
  <si>
    <t>программист - 6</t>
  </si>
  <si>
    <t>энергетик - 4</t>
  </si>
  <si>
    <t xml:space="preserve">инженер -4 </t>
  </si>
  <si>
    <t xml:space="preserve">спортивный тренер - 4 </t>
  </si>
  <si>
    <t>дизайнер  - 3</t>
  </si>
  <si>
    <t>работник культуры - 3</t>
  </si>
  <si>
    <t>1. Дни открытых дверей в учебных заведениях 2. Проведение мастер-классов и проф.проб 3.Выезды в школы с презентациями учебных заведений.4. Развивать работу УПК (учебно-производственных комбинатов)</t>
  </si>
  <si>
    <t xml:space="preserve">Элективный курс предпрофиль-ная подготовка «Мой выбор» 
Творческое объединение « Взгляд через объектив» 
( знакомство с профессией фотографа, работа с камерой)
Творческое объединение «Затейник» ( театральный )
Кружок «Цветоводство»
Предпрофильная подготовка «Мой выбор»  Курс Предпрофиль
ная подготовка « Выбор профессии» Кружок по предпрофильной подготовке «Человек и природа»  Факультатив «Предпрофильная подготовка»
Модуль Профориентация в программе воспитания </t>
  </si>
  <si>
    <t>педагогический работник - 15</t>
  </si>
  <si>
    <t>электрик - 9</t>
  </si>
  <si>
    <t>повар - 5</t>
  </si>
  <si>
    <t>сотрудник МЧС - 3</t>
  </si>
  <si>
    <t>специалист IT - 3</t>
  </si>
  <si>
    <t>работник ЖД - 3</t>
  </si>
  <si>
    <t>слесарь - 2</t>
  </si>
  <si>
    <t>механик - 2</t>
  </si>
  <si>
    <t>водитель - 2</t>
  </si>
  <si>
    <t>педагогический работник - 4</t>
  </si>
  <si>
    <t>журналист - 2</t>
  </si>
  <si>
    <t>военнослужащий - 2</t>
  </si>
  <si>
    <t>врач - 2</t>
  </si>
  <si>
    <t>специалист IT - 2</t>
  </si>
  <si>
    <t xml:space="preserve"> учитель - 2</t>
  </si>
  <si>
    <t>медик - 2</t>
  </si>
  <si>
    <t>сотрудник полиции - 2</t>
  </si>
  <si>
    <t>железнодорожник - 3</t>
  </si>
  <si>
    <t>программист - 1</t>
  </si>
  <si>
    <t>повар - 2</t>
  </si>
  <si>
    <t xml:space="preserve">медик - 1 </t>
  </si>
  <si>
    <t xml:space="preserve">экономист -1 </t>
  </si>
  <si>
    <t xml:space="preserve">программист -2 </t>
  </si>
  <si>
    <t xml:space="preserve">юрист - 1 </t>
  </si>
  <si>
    <t xml:space="preserve">менеджер  - 1 </t>
  </si>
  <si>
    <t xml:space="preserve">электрик  - 1 </t>
  </si>
  <si>
    <t>Приказ Отдела образования № 54- 1 – ОД от 08.09.2021г. Об утверждении Концепции совершенствования системы профессиональной ориентации
Приказ Отдела образования Администрации МО Угранский район № 56- 2 – ОД от 08.09.2021г. Об утверждении плана мероприятий (дорожной карты) по проф. ориентации на 2021-2024 г.г.</t>
  </si>
  <si>
    <t>Рабочая программа воспитания (модуль Профориентация"),Рабочая программа  учебного курса "Психология и выбор профессии",программа по выявлению предпочтений и склонностей обучающихся в области профессиональнойориентации, кружки профориентационной направленности: "Парикмахерское дело","Фотостудия"</t>
  </si>
  <si>
    <t>механик - 6</t>
  </si>
  <si>
    <t xml:space="preserve">машинист - 2 </t>
  </si>
  <si>
    <t xml:space="preserve">техник - 2 </t>
  </si>
  <si>
    <t>педагог - 4</t>
  </si>
  <si>
    <t>визажист-парикмахер - 2</t>
  </si>
  <si>
    <t xml:space="preserve">инженер - 2 </t>
  </si>
  <si>
    <t>эколог -1</t>
  </si>
  <si>
    <t>врач - 1</t>
  </si>
  <si>
    <t>учитель  - 2</t>
  </si>
  <si>
    <t>сетевое сотрудничество образовательных организаций с организациями среднего профессионального и высшего профессионального образования</t>
  </si>
  <si>
    <t>Мое профессиональное самоопределение, Рабочая программа воспитания модуль "Профоринтация".</t>
  </si>
  <si>
    <t>программист-3</t>
  </si>
  <si>
    <t>медицинский работник-1</t>
  </si>
  <si>
    <t>строитель-1</t>
  </si>
  <si>
    <t>педагог-1</t>
  </si>
  <si>
    <t>бухгалтер-2</t>
  </si>
  <si>
    <t>повар-3</t>
  </si>
  <si>
    <t>администратор-3</t>
  </si>
  <si>
    <t>косметолог-2</t>
  </si>
  <si>
    <t>машинист поезда-1</t>
  </si>
  <si>
    <t>программист - 3</t>
  </si>
  <si>
    <t>педагог  - 3</t>
  </si>
  <si>
    <t>медработник  - 2</t>
  </si>
  <si>
    <t>инженер - 2</t>
  </si>
  <si>
    <t>бухгалтер - 2</t>
  </si>
  <si>
    <t>переводчик - 2</t>
  </si>
  <si>
    <t>военный - 1</t>
  </si>
  <si>
    <t>юрист - 1</t>
  </si>
  <si>
    <t>парикмахер - 1</t>
  </si>
  <si>
    <t>Приказ отдела по образованию  №29 от 31.03.2021</t>
  </si>
  <si>
    <t>Кружки  профориентационной направленности- 3, курсы "Выбор профессии"-3; Программа "Путь к успеху"-1</t>
  </si>
  <si>
    <t>автомеханик (водитель) - 9</t>
  </si>
  <si>
    <t>машинист электровоза - 3</t>
  </si>
  <si>
    <t>медицина - 3</t>
  </si>
  <si>
    <t>повар - 1</t>
  </si>
  <si>
    <t>юридическое - 6</t>
  </si>
  <si>
    <t>воспитатель - 2</t>
  </si>
  <si>
    <t>экономическое (экономист, бухгалтер) - 2</t>
  </si>
  <si>
    <t>инженер - 10</t>
  </si>
  <si>
    <t xml:space="preserve">таможенное дело - 1 </t>
  </si>
  <si>
    <t>менеджер - 5</t>
  </si>
  <si>
    <t>медицина  - 6</t>
  </si>
  <si>
    <t>Курсы повышения  при СОИРО  по данному направлению; Сотрудничество с предприятими; Ярмарки вакансий</t>
  </si>
  <si>
    <t>кружок профориентационной направленности; программа элективного курса "Человек и профессия";  воспитательные программы классных руководителей</t>
  </si>
  <si>
    <t>инженер -технолог  - 6</t>
  </si>
  <si>
    <t>медик - 5</t>
  </si>
  <si>
    <t>повар-кондитер - 3</t>
  </si>
  <si>
    <t xml:space="preserve">педагог -2 </t>
  </si>
  <si>
    <t>сварщик  -2</t>
  </si>
  <si>
    <t>преподаватель музыки - 1</t>
  </si>
  <si>
    <t>электрик - 1</t>
  </si>
  <si>
    <t>механик - 1</t>
  </si>
  <si>
    <t>воспитатель детского сада - 1</t>
  </si>
  <si>
    <t>инженер-технолог  - 12</t>
  </si>
  <si>
    <t>педагог - 8</t>
  </si>
  <si>
    <t>инженер-энергетик - 1</t>
  </si>
  <si>
    <t xml:space="preserve">юрист -1 </t>
  </si>
  <si>
    <t>инженер-химик - 1</t>
  </si>
  <si>
    <t xml:space="preserve">предоставление социально- экономических мер поддержки обучающихсядля участия в мероприятиях, направленных на профессиональную ориентацию обучающихся ;   создать единую региональную программу профориентационной работы; выезд в ОО специалистов для профессиональной диагностики обучающихся                                        </t>
  </si>
  <si>
    <t xml:space="preserve">Концепция развития системы профессиональной ориентации в Ярцевском районе Смоленской области до 2024 года (утверждена приказом Комитета по образованию и молодежной политике от 09.09.2020                                                                              N 206),Приказ Комитета по образованию и молодежной политике от 12.07.2021 № 149 «Об организации и проведении мониторинга системы профориентации обучающихся»,Приказ Комитета по образованию и молодежной политике от 14.10.2020 № 245 «Об организации инновационной деятельности в образовательных организациях Ярцевского района в 2020/21 учебном году»,
«Дорожная карта» мероприятий по самоопределению и профессиональной ориентации обучающихся в образовательных организациях Ярцевского района (утверждена Приказом Комитета по образованию и молодежной политике от 17.09.2020 № 211),
Приказ Комитета по образованию и молодежной политике от 12.04.2021 № 92 «Об организации экскурсионной поездки обучающихся общеобразовательных организаций Ярцевского района на ООО «ТМК-Ярцевский метзавод»,
Соглашение о сотрудничестве между Комитетом по образованию и молодежной политике Администрации МО «Ярцевский район» Смоленской области и СОГКУ «Центр занятости населения Ярцевского района»,
Соглашение о сотрудничестве между Комитетом по образованию и молодежной политике Администрации МО «Ярцевский район» Смоленской области и ООО «ТМК – Ярцевский метзавод». 
</t>
  </si>
  <si>
    <t>Профессиональная диагностика обучающихся, кружок «Профессиональное самоопределение»,  психолого-педагогическая поддержка и консультационная помощь по вопросам профессиональной ориентации</t>
  </si>
  <si>
    <t> 0</t>
  </si>
  <si>
    <t xml:space="preserve"> 0 </t>
  </si>
  <si>
    <t>0 </t>
  </si>
  <si>
    <t>Автомеханик, IT-специалисты, фельдшер, юрист, фитнес-тренер, медсестра, логист</t>
  </si>
  <si>
    <t> Косметология, техник, парикмахер, сварщик, бухгалтер, мастер маникюра, визажист</t>
  </si>
  <si>
    <t>Военнослужащий, повар, кондитер, дизайнер, полицейский, товаровед, турагент</t>
  </si>
  <si>
    <t>Фармацевт,  секретарь-референт, инженер, водитель</t>
  </si>
  <si>
    <t>Ветеринар, администратор гостиницы, машинист электропоезда, токарь</t>
  </si>
  <si>
    <t>Пожарный, швея, массажист, менеджер, продавец</t>
  </si>
  <si>
    <t>Художник, музыкант, модельер</t>
  </si>
  <si>
    <t>Крановщик, штукатур, строитель, кассир</t>
  </si>
  <si>
    <t>Актер театра, педагог, хореограф</t>
  </si>
  <si>
    <t>Соцработник, воспитатель</t>
  </si>
  <si>
    <t> Инженер, врач, IT-специалист, журналист, экономист, стоматолог, маркетолог</t>
  </si>
  <si>
    <t>Психолог, фармацевт,  дизайнер, следователь, юрист, программист, финансист</t>
  </si>
  <si>
    <t> Военнослужащий, специалист по туризму, энергетик</t>
  </si>
  <si>
    <t>Специалист МЧС, машинист поезда, полицейский</t>
  </si>
  <si>
    <t> Строитель, механик, ветеринар, бухгалтер</t>
  </si>
  <si>
    <t>Риэлтор, логист, тренер, эколог</t>
  </si>
  <si>
    <t>Робототехник, переводчик, специалист по персоналу </t>
  </si>
  <si>
    <t>Учитель, логопед, налоговый инспектор </t>
  </si>
  <si>
    <t>Музыкант, художник, режиссер</t>
  </si>
  <si>
    <t>Хореограф, агроном, кинолог</t>
  </si>
  <si>
    <t>МО "город Смоленск" Смоленской области</t>
  </si>
  <si>
    <t>МО "город Десногорск" Смоленской области</t>
  </si>
  <si>
    <t>МО "Велижский район" Смоленской области</t>
  </si>
  <si>
    <t>МО "Вяземский район" Смоленской области</t>
  </si>
  <si>
    <t>МО "Угранский район" Смоленской области</t>
  </si>
  <si>
    <t>МО "Глинковский район" Смоленской области</t>
  </si>
  <si>
    <t>МО "Демидовский район" Смоленской области</t>
  </si>
  <si>
    <t>МО "Дорогобужский район" Смоленской области</t>
  </si>
  <si>
    <t>МО "Духовщинский район" Смоленской области</t>
  </si>
  <si>
    <t>МО "Ельнинский район" Смоленской области</t>
  </si>
  <si>
    <t>МО "Ершичский район" Смоленской области</t>
  </si>
  <si>
    <t>МО"Кардымовский район" Смоленской области</t>
  </si>
  <si>
    <t>МО "Краснинский район" Смоленской области</t>
  </si>
  <si>
    <t>МО "Монастырщинский район" Смоленской области</t>
  </si>
  <si>
    <t>МО "Новодугинский район" Смоленской области</t>
  </si>
  <si>
    <t xml:space="preserve"> МО "Починковский район" Смоленской области</t>
  </si>
  <si>
    <t>МО "Рославльский район" Смоленской области</t>
  </si>
  <si>
    <t>МО "Руднянский район" Смоленской области</t>
  </si>
  <si>
    <t>МО "Сафоновский район" Смоленской области</t>
  </si>
  <si>
    <t>МО "Смоленский район" Смоленской области</t>
  </si>
  <si>
    <t>МО "Сычевский район" Смоленской области</t>
  </si>
  <si>
    <t>МО "Темкинский район" Смоленской области</t>
  </si>
  <si>
    <t>МО "Хиславичский район" Смоленской области</t>
  </si>
  <si>
    <t>МО "Холм - Жирковский район" Смоленской области</t>
  </si>
  <si>
    <t>МО "Шумячский район" Смоленской области</t>
  </si>
  <si>
    <t>МО "Ярцевский район" Смоленской области</t>
  </si>
  <si>
    <t xml:space="preserve"> Мониторинг показателей эффективности региональной системы по самоопределению и профессиональной ориентации обучающихся за 2021\2022 учебный год.</t>
  </si>
  <si>
    <t xml:space="preserve">техник-электрик - 19 </t>
  </si>
  <si>
    <t>программирование - 7</t>
  </si>
  <si>
    <t>слесарь, наладчик КИПиА - 14</t>
  </si>
  <si>
    <t>автомеханик - 11</t>
  </si>
  <si>
    <t>сварщик - 10</t>
  </si>
  <si>
    <t>повар, техник-технолог - 8</t>
  </si>
  <si>
    <t>медицинское дело - 7</t>
  </si>
  <si>
    <t>бухгалтер - 4</t>
  </si>
  <si>
    <t>химк-аналитик - 2</t>
  </si>
  <si>
    <t>парихмахер - 2</t>
  </si>
  <si>
    <t>гостинечное дело, туризм - 2</t>
  </si>
  <si>
    <t>мастер по ремонту и обслуживанию автомобилей - 16</t>
  </si>
  <si>
    <t>полицейский - 8</t>
  </si>
  <si>
    <t>повар-кондитер - 8</t>
  </si>
  <si>
    <t>парикмахер - 3</t>
  </si>
  <si>
    <t>учитель - 5</t>
  </si>
  <si>
    <t>---</t>
  </si>
  <si>
    <t>Доля муниципальных образований/городских округов, в которых на уровне муниципального образования/городского округа утверждены нормативно-правовые акты о самоопределении и профессиональной ориентации обучающихся</t>
  </si>
  <si>
    <t>1.1.1</t>
  </si>
  <si>
    <t>Доля общеобразовательных организаций, имеющих планы по профориентационной работе (сопровождению профессионального самоопределения обучающихся)</t>
  </si>
  <si>
    <t>1.1.2</t>
  </si>
  <si>
    <t>ИТОГО</t>
  </si>
  <si>
    <t>Город Смоленск</t>
  </si>
  <si>
    <t>Город Десногорск</t>
  </si>
  <si>
    <t>Велижский район</t>
  </si>
  <si>
    <t>Вяземский район</t>
  </si>
  <si>
    <t>Гагаринский район</t>
  </si>
  <si>
    <t>Глинковский район</t>
  </si>
  <si>
    <t>Демидовский район</t>
  </si>
  <si>
    <t>Дорогобужский район</t>
  </si>
  <si>
    <t>Духовщинский район</t>
  </si>
  <si>
    <t>Ельнинский район</t>
  </si>
  <si>
    <t>Ершичский район</t>
  </si>
  <si>
    <t>Кардымовский район</t>
  </si>
  <si>
    <t>Краснинский район</t>
  </si>
  <si>
    <t>Монастырщинский район</t>
  </si>
  <si>
    <t>Новодугинский район</t>
  </si>
  <si>
    <t>Рославльский район</t>
  </si>
  <si>
    <t>Руднянский район</t>
  </si>
  <si>
    <t>Сафоновский район</t>
  </si>
  <si>
    <t>Смоленский район</t>
  </si>
  <si>
    <t>Сычевский район</t>
  </si>
  <si>
    <t>Темкинский район</t>
  </si>
  <si>
    <t>Угранский район</t>
  </si>
  <si>
    <t>Хиславичский район</t>
  </si>
  <si>
    <t>Шумячский район</t>
  </si>
  <si>
    <t>Ярцевский район</t>
  </si>
  <si>
    <t>Холм-Жирковский район</t>
  </si>
  <si>
    <t>Наличие утвержденного нормативно-правового акта о самоопределении и профессиональной ориентации обучающихся на уровне муниципального образования / городского округа</t>
  </si>
  <si>
    <t>Починковский район</t>
  </si>
  <si>
    <t>доля общеобразовательных организаций, в планы по профориентационной работе (сопровождению профессионального самоопределения обучающихся) которых включены мероприятия для обучающихся по программам начального общего образования</t>
  </si>
  <si>
    <t>1.1.2.1</t>
  </si>
  <si>
    <t>доля общеобразовательных организаций, в планы по профориентационной работе (сопровождению профессионального самоопределения обучающихся) которых включены мероприятия для обучающихся по программам основного общего образования</t>
  </si>
  <si>
    <t>доля общеобразовательных организаций, в планы по профориентационной работе (сопровождению профессионального самоопределения обучающихся) которых включены мероприятия для обучающихся по программам среднего общего образования</t>
  </si>
  <si>
    <t>доля общеобразовательных организаций, в планы по профориентационной работе (сопровождению профессионального самоопределения обучающихся) которых включены мероприятия для обучающихся из числа лиц с инвалидностью и ограниченными возможностями здоровья</t>
  </si>
  <si>
    <t>1.1.2.2</t>
  </si>
  <si>
    <t>1.1.2.3</t>
  </si>
  <si>
    <t>1.1.2.4</t>
  </si>
  <si>
    <t>Не обучаются лица с ОВЗ в Монастрыщинском и Руднянском районах</t>
  </si>
  <si>
    <t>Доля общеобразовательных организаций, в которых реализуются программы и (или) проекты по сопровождению профессионального самоопределения обучающихся</t>
  </si>
  <si>
    <t>1.1.3</t>
  </si>
  <si>
    <t>1.1.4</t>
  </si>
  <si>
    <t>Доля общеобразовательных организаций, имеющих сотрудника (-ов), ответственного (-ых) за профориентационную работу</t>
  </si>
  <si>
    <t>1.1.5</t>
  </si>
  <si>
    <t>Средняя численность сотрудников, ответственных за профориентационную работу, в общеобразовательных организациях</t>
  </si>
  <si>
    <t>1.1.6</t>
  </si>
  <si>
    <t>доля сотрудников общеобразовательных организаций, ответственных за профориентационную работу на уровне начального общего образования</t>
  </si>
  <si>
    <t>доля сотрудников общеобразовательных организаций, ответственных за профориентационную работу на уровне основного общего образования</t>
  </si>
  <si>
    <t>доля сотрудников общеобразовательных организаций, ответственных за профориентационную работу на уровне среднего общего образования</t>
  </si>
  <si>
    <t>доля сотрудников общеобразовательных организаций, ответственных за профориентационную работу для обучающихся из числа лиц с инвалидностью и ограниченными возможностями здоровья</t>
  </si>
  <si>
    <t>1.1.6.1</t>
  </si>
  <si>
    <t>1.1.6.2</t>
  </si>
  <si>
    <t>1.1.6.3</t>
  </si>
  <si>
    <t>1.1.6.4</t>
  </si>
  <si>
    <t>Доля сотрудников общеобразовательных организаций, ответственных за профориентационную работу, имеющих удостоверение о повышении квалификации (выданное не более 5-ти лет назад) по направлению сопровождения самоопределения и профессиональной ориентации обучающихся</t>
  </si>
  <si>
    <t>1.1.7</t>
  </si>
  <si>
    <t>1.1.8</t>
  </si>
  <si>
    <t>Доля сотрудников общеобразовательных организаций, ответственных за профориентационную работу, принявших участие в конференциях, форумах, семинарах, круглых столах по вопросам сопровождения профессионального самоопределения обучающихся</t>
  </si>
  <si>
    <t>Доля общеобразовательных организаций, на интернет-ресурсах которых представлена информация профориентационной направленности</t>
  </si>
  <si>
    <t>1.1.9</t>
  </si>
  <si>
    <t>1.1.10</t>
  </si>
  <si>
    <t>Доля общеобразовательных организаций, в которых оформлены и поддерживаются в актуальном состоянии профориентационные стенды (уголки)</t>
  </si>
  <si>
    <t>1.1.11</t>
  </si>
  <si>
    <t>Доля обучающихся общеобразовательных организаций по программам начального общего образования, охваченных профориентационной работой</t>
  </si>
  <si>
    <t>доля обучающихся общеобразовательных организаций по программам начального общего образования из числа лиц с инвалидностью и ограниченными возможностями здоровья, охваченных профориентационной работой</t>
  </si>
  <si>
    <t>1.1.11.1</t>
  </si>
  <si>
    <t>На ступени начального общего образования лица с ОВЗ не обучаются</t>
  </si>
  <si>
    <t>Доля обучающихся общеобразовательных организаций по программам основного общего образования, охваченных профориентационной работой</t>
  </si>
  <si>
    <t>1.1.12</t>
  </si>
  <si>
    <t>доля обучающихся общеобразовательных организаций по программам основного общего образования из числа лиц с инвалидностью и ограниченными возможностями здоровья, охваченных профориентационной работой</t>
  </si>
  <si>
    <t>1.1.12.1</t>
  </si>
  <si>
    <t>На ступени основного общего образования лица с ОВЗ не обучаются</t>
  </si>
  <si>
    <t>Доля обучающихся общеобразовательных организаций по программам среднего общего образования, охваченных профориентационной работой</t>
  </si>
  <si>
    <t>доля обучающихся общеобразовательных организаций по программам среднего общего образования из числа лиц с инвалидностью и ограниченными возможностями здоровья, охваченных профориентационной работой</t>
  </si>
  <si>
    <t>1.1.13</t>
  </si>
  <si>
    <t>1.1.13.1</t>
  </si>
  <si>
    <t>На ступени среднего общего образования лица с ОВЗ не обучаются</t>
  </si>
  <si>
    <t>1.1.14</t>
  </si>
  <si>
    <t>1.1.15</t>
  </si>
  <si>
    <t>1.1.16</t>
  </si>
  <si>
    <t>1.1.17</t>
  </si>
  <si>
    <t>Доля общеобразовательных организаций, обучающиеся которых принимают участие в проекте "Билет в будущее"</t>
  </si>
  <si>
    <t>Доля обучающихся общеобразовательных организаций, охваченных проектом "Билет в будущее"</t>
  </si>
  <si>
    <t>доля обучающихся общеобразовательных организаций, прошедших профессиональную диагностику в рамках проекта "Билет в будущее"</t>
  </si>
  <si>
    <t>доля обучающихся общеобразовательных организаций, прошедших профессиональные пробы в рамках проекта "Билет в будущее"</t>
  </si>
  <si>
    <t>Доля общеобразовательных организаций, обучающиеся которых принимают участие в цикле уроков "ПроеКТОриЯ"</t>
  </si>
  <si>
    <t>Доля обучающихся общеобразовательных организаций, принявших участие в цикле уроков "ПроеКТОриЯ"</t>
  </si>
  <si>
    <t>Доля общеобразовательных организаций, обучающиеся которых принимают участие в профориентационных мероприятиях в рамках деловой программы регионального чемпионата «Молодые профессионалы» (WorldSkills Russia) Смоленской области</t>
  </si>
  <si>
    <t>Доля обучающихся общеобразовательных организаций, принявших участие в профориентационных мероприятиях в рамках деловой программы регионального чемпионата «Молодые профессионалы» (WorldSkills Russia) Смоленской области</t>
  </si>
  <si>
    <t>Доля общеобразовательных организаций, обучающиеся которых из числа лиц с инвалидностью и ограниченными возможностями здоровья принимают участие в профориентационных мероприятиях в рамках деловой программы регионального чемпионата "Абилимпикс"</t>
  </si>
  <si>
    <t>Доля обучающихся общеобразовательных организаций из числа лиц с инвалидностью и ограниченными возможностями здоровья, принявших участие в профориентационных мероприятиях в рамках деловой программы регионального чемпионата "Абилимпикс"</t>
  </si>
  <si>
    <t>Доля общеобразовательных организаций, в которых проводится профориентационная диагностика обучающихся (в том числе в рамках проекта "Билет в будущее")</t>
  </si>
  <si>
    <t>Доля обучающихся общеобразовательных организаций по программам начального общего образования, прошедших профориентационную диагностику</t>
  </si>
  <si>
    <t>доля обучающихся общеобразовательных организаций по программам начального общего образования из числа лиц с инвалидностью и ограниченными возможностями здоровья, прошедших профориентационную диагностику</t>
  </si>
  <si>
    <t>Доля обучающихся общеобразовательных организаций по программам основного общего образования, прошедших профориентационную диагностику</t>
  </si>
  <si>
    <t>доля обучающихся общеобразовательных организаций по программам основного общего образования из числа лиц с инвалидностью и ограниченными возможностями здоровья, прошедших профориентационную диагностику</t>
  </si>
  <si>
    <t>Доля обучающихся общеобразовательных организаций по программам среднего общего образования, прошедших профориентационную диагностику</t>
  </si>
  <si>
    <t>доля обучающихся общеобразовательных организаций по программам среднего общего образования из числа лиц с инвалидностью и ограниченными возможностями здоровья, прошедших профориентационную диагностику</t>
  </si>
  <si>
    <t>Доля обучающихся 9-х классов общеобразовательных организаций, прошедших профориентационную диагностику и планирующих продолжить обучение в профильных классах в соответствии с выявленными профессиональными предпочтениями</t>
  </si>
  <si>
    <t>Доля обучающихся 9-х классов общеобразовательных организаций, прошедших профориентационную диагностику и планирующих продолжить обучение по программам среднего профессионального образования в соответствии с выявленными профессиональными предпочтениями</t>
  </si>
  <si>
    <t>Доля обучающихся выпускных и предвыпускных курсов профессиональных образовательных организаций, для которых выбор специальности/профессии, был обусловлен рекомендациями психолога-профориентолога и (или) профориентационной работой, проводимой в школе</t>
  </si>
  <si>
    <t>1.1.18</t>
  </si>
  <si>
    <t>1.1.18.1</t>
  </si>
  <si>
    <t>1.1.18.2</t>
  </si>
  <si>
    <t>1.1.19</t>
  </si>
  <si>
    <t>1.1.20</t>
  </si>
  <si>
    <t>1.1.21</t>
  </si>
  <si>
    <t>1.1.22</t>
  </si>
  <si>
    <t>1.1.23</t>
  </si>
  <si>
    <t>1.1.24</t>
  </si>
  <si>
    <t>1.1.25</t>
  </si>
  <si>
    <t>1.1.26</t>
  </si>
  <si>
    <t>1.1.26.1</t>
  </si>
  <si>
    <t>1.1.27</t>
  </si>
  <si>
    <t>1.1.27.1</t>
  </si>
  <si>
    <t>1.1.28</t>
  </si>
  <si>
    <t>1.1.28.1</t>
  </si>
  <si>
    <t>1.1.29</t>
  </si>
  <si>
    <t>1.1.30</t>
  </si>
  <si>
    <t>1.1.31</t>
  </si>
  <si>
    <t>1.1.32</t>
  </si>
  <si>
    <t>Отсутствует профориентационная диагностика</t>
  </si>
  <si>
    <t>Не обучаются лица с ОВЗ</t>
  </si>
  <si>
    <t>Доля общеобразовательных организаций, имеющих классы профильного обучения и (или) классы с углубленным изучением отдельных предметов</t>
  </si>
  <si>
    <t>Доля обучающихся 10-11-х классов, обучающихся в профильных классах и классах с углубленным изучением отдельных предметов</t>
  </si>
  <si>
    <t>доля обучающихся 10-11-х классов, прошедших предварительную профориентационную диагностику, и обучающихся по профилю, соответствующему выявленным профессиональным предпочтениям, или углубленно осваивающих учебные предметы, соответствующие выявленным профессиональным предпочтениям</t>
  </si>
  <si>
    <t>Распределение обучающихся 10-11-х классов по профилям</t>
  </si>
  <si>
    <t>Доля обучающихся 11-х классов, выбравших для сдачи ЕГЭ учебные предметы, изучавшиеся на профильном/углубленном уровне</t>
  </si>
  <si>
    <t>Доля обучающихся 11-х классов, планирующих продолжить обучение по программам высшего образования или программам среднего профессионального образования в соответствии с профилем обучения (или учебными предметами, изучавшимися на углубленном уровне)</t>
  </si>
  <si>
    <t>Доля обучающихся 11-х классов прошлого года выпуска, поступивших в вузы в соответствии с профилем обучения (или учебными предметами, изучавшимися на углубленном уровне)</t>
  </si>
  <si>
    <t>доля обучающихся 11-х классов прошлого года выпуска, поступивших в вузы Смоленской области в соответствии с профилем обучения (или учебными предметами, изучавшимися на углубленном уровне)</t>
  </si>
  <si>
    <t>Доля обучающихся 11-х классов прошлого года выпуска, поступивших в колледжи и техникумы в соответствии с профилем обучения (или учебными предметами, изучавшимися на углубленном уровне)</t>
  </si>
  <si>
    <t>доля обучающихся 11-х классов прошлого года выпуска, поступивших в колледжи и техникумы Смоленской области в соответствии с профилем обучения (или учебными предметами, изучавшимися на углубленном уровне)</t>
  </si>
  <si>
    <t>Доля обучающихся, поступивших на обучение по образовательным программам высшего образования в образовательные организации, расположенные на территории Смоленской области, по направлениям подготовки, отраженным в региональном прогнозе потребности экономики Смоленской области в кадрах на среднесрочную перспективу</t>
  </si>
  <si>
    <t>сведения на листе "МО"</t>
  </si>
  <si>
    <t>отдельное анкетирование</t>
  </si>
  <si>
    <t>1.2.1</t>
  </si>
  <si>
    <t>1.2.2</t>
  </si>
  <si>
    <t>1.2.2.1</t>
  </si>
  <si>
    <t>1.2.3</t>
  </si>
  <si>
    <t>1.2.4</t>
  </si>
  <si>
    <t>1.2.5</t>
  </si>
  <si>
    <t>1.2.6</t>
  </si>
  <si>
    <t>1.2.7</t>
  </si>
  <si>
    <t>1.2.8</t>
  </si>
  <si>
    <t>1.2.8.1</t>
  </si>
  <si>
    <t>1.2.9</t>
  </si>
  <si>
    <t>Численность обучающихся 11-х классов - участников ЕГЭ</t>
  </si>
  <si>
    <t>В профильных классах не обучались</t>
  </si>
  <si>
    <t>сведения отчета ВПО-1</t>
  </si>
  <si>
    <t>Не поступали в колледжи и техникумы</t>
  </si>
  <si>
    <t>3.5.1</t>
  </si>
  <si>
    <t>3.6.2</t>
  </si>
  <si>
    <t>3.6.3</t>
  </si>
  <si>
    <t>3.6.4</t>
  </si>
  <si>
    <t>3.6.5</t>
  </si>
  <si>
    <t>3.6.6</t>
  </si>
  <si>
    <t>3.6.7</t>
  </si>
  <si>
    <t>3.6.8</t>
  </si>
  <si>
    <t>3.6.9</t>
  </si>
  <si>
    <t>3.6.10</t>
  </si>
  <si>
    <t>из строки 3.2.1: численность обучающихся 10-11-х классов, прошедших предварительную профориентационную диагностику, и обучающихся по профилю, соответствующему выявленным профессиональным предпочтениям</t>
  </si>
  <si>
    <t>(технологический) 120; (гуманитарный) 91; (социально-экономический) 29; (естественнонаучный) 13</t>
  </si>
  <si>
    <t>(Физико-математический )86; (Социально-гуманитарный ) 99; (Филилологический) 12</t>
  </si>
  <si>
    <t>(естественно-научный ) 32</t>
  </si>
  <si>
    <t>естественно-научный - 89; физико-математический - 51; социально-экономический - 33</t>
  </si>
  <si>
    <t xml:space="preserve"> социально-экономический - 23;  естественно-научный - 38; технологический - 8; гуманитарный - 3;</t>
  </si>
  <si>
    <t>социально-экономический профиль - 13; естественно-научный профиль - 15;</t>
  </si>
  <si>
    <t xml:space="preserve">информационно-технологический - 14; естественно-научный - 73; гуманитарный - 21; социально-гуманитарный - 68; химико-биологический - 11; </t>
  </si>
  <si>
    <t>1.2.7.1</t>
  </si>
  <si>
    <t>Доля обучающихся 10-11-х классов, обучающихся в профильных классах (за исключением универсального профиля)</t>
  </si>
  <si>
    <t>физико-математический-45; естественно-научный - 55</t>
  </si>
  <si>
    <t>доля обучающихся 10-11-х классов, прошедших предварительную профориентационную диагностику, и обучающихся по профилю, соответствующему выявленным профессиональным предпочтениям</t>
  </si>
  <si>
    <t>Не планируют продолжать обучение в СПО и ОО ВО</t>
  </si>
  <si>
    <t>Количество общеобразовательных организаций, имеющих классы профильного обучения (за исключением универсального профиля) и классы с углубленным изучением отдельных предметов</t>
  </si>
  <si>
    <t>Численность обучающихся 10-11-х классов, обучающихся в профильных классах (за исключением универсального профиля)</t>
  </si>
  <si>
    <t>Доля общеобразовательных организаций, имеющих классы профильного обучения (за исключением универсального профиля) и (или) классы с углубленным изучением отдельных предметов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</si>
</sst>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lightUp"/>
    </fill>
    <fill>
      <patternFill patternType="solid">
        <fgColor theme="0" tint="-0.14996795556505021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164" fontId="7" fillId="0" borderId="0"/>
  </cellStyleXfs>
  <cellXfs count="86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4" borderId="7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3" fillId="0" borderId="8" xfId="0" applyNumberFormat="1" applyFont="1" applyBorder="1" applyAlignment="1">
      <alignment vertical="center"/>
    </xf>
    <xf numFmtId="49" fontId="3" fillId="0" borderId="11" xfId="0" applyNumberFormat="1" applyFont="1" applyBorder="1" applyAlignment="1">
      <alignment vertical="center"/>
    </xf>
    <xf numFmtId="49" fontId="3" fillId="0" borderId="12" xfId="0" applyNumberFormat="1" applyFont="1" applyBorder="1" applyAlignment="1">
      <alignment vertical="center"/>
    </xf>
    <xf numFmtId="0" fontId="1" fillId="0" borderId="1" xfId="0" quotePrefix="1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left" vertical="center" wrapText="1"/>
    </xf>
    <xf numFmtId="10" fontId="1" fillId="0" borderId="0" xfId="0" applyNumberFormat="1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/>
    <xf numFmtId="10" fontId="0" fillId="0" borderId="0" xfId="0" applyNumberFormat="1"/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0" fillId="0" borderId="0" xfId="0" applyFont="1" applyBorder="1"/>
    <xf numFmtId="0" fontId="9" fillId="0" borderId="0" xfId="0" applyFont="1"/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quotePrefix="1" applyFont="1" applyBorder="1" applyAlignment="1">
      <alignment horizontal="center" vertical="center"/>
    </xf>
    <xf numFmtId="0" fontId="8" fillId="0" borderId="0" xfId="0" applyFont="1" applyBorder="1"/>
    <xf numFmtId="2" fontId="1" fillId="0" borderId="0" xfId="0" applyNumberFormat="1" applyFont="1" applyBorder="1" applyAlignment="1">
      <alignment horizontal="center" vertical="center" wrapText="1"/>
    </xf>
    <xf numFmtId="2" fontId="0" fillId="0" borderId="0" xfId="0" applyNumberFormat="1"/>
    <xf numFmtId="2" fontId="0" fillId="0" borderId="0" xfId="0" applyNumberFormat="1" applyAlignment="1">
      <alignment horizontal="center"/>
    </xf>
    <xf numFmtId="0" fontId="3" fillId="0" borderId="0" xfId="0" applyFont="1"/>
    <xf numFmtId="0" fontId="11" fillId="0" borderId="0" xfId="0" applyFont="1"/>
    <xf numFmtId="10" fontId="0" fillId="0" borderId="0" xfId="0" applyNumberFormat="1" applyAlignment="1">
      <alignment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9" fillId="0" borderId="0" xfId="0" applyFont="1" applyAlignment="1"/>
    <xf numFmtId="49" fontId="2" fillId="0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3">
    <cellStyle name="Excel Built-in Normal" xfId="2"/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sharedStrings" Target="sharedString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'1.1.1'!$A$2:$A$28</c:f>
              <c:strCache>
                <c:ptCount val="27"/>
                <c:pt idx="0">
                  <c:v>Город Смоленск</c:v>
                </c:pt>
                <c:pt idx="1">
                  <c:v>Город Десногорск</c:v>
                </c:pt>
                <c:pt idx="2">
                  <c:v>Велижский район</c:v>
                </c:pt>
                <c:pt idx="3">
                  <c:v>Вяземский район</c:v>
                </c:pt>
                <c:pt idx="4">
                  <c:v>Ершичский район</c:v>
                </c:pt>
                <c:pt idx="5">
                  <c:v>Починковский район</c:v>
                </c:pt>
                <c:pt idx="6">
                  <c:v>Смоленский район</c:v>
                </c:pt>
                <c:pt idx="7">
                  <c:v>Темкинский район</c:v>
                </c:pt>
                <c:pt idx="8">
                  <c:v>Угранский район</c:v>
                </c:pt>
                <c:pt idx="9">
                  <c:v>Холм-Жирковский район</c:v>
                </c:pt>
                <c:pt idx="10">
                  <c:v>Ярцевский район</c:v>
                </c:pt>
                <c:pt idx="11">
                  <c:v>Гагаринский район</c:v>
                </c:pt>
                <c:pt idx="12">
                  <c:v>Глинковский район</c:v>
                </c:pt>
                <c:pt idx="13">
                  <c:v>Демидовский район</c:v>
                </c:pt>
                <c:pt idx="14">
                  <c:v>Дорогобужский район</c:v>
                </c:pt>
                <c:pt idx="15">
                  <c:v>Духовщинский район</c:v>
                </c:pt>
                <c:pt idx="16">
                  <c:v>Ельнинский район</c:v>
                </c:pt>
                <c:pt idx="17">
                  <c:v>Кардымовский район</c:v>
                </c:pt>
                <c:pt idx="18">
                  <c:v>Краснинский район</c:v>
                </c:pt>
                <c:pt idx="19">
                  <c:v>Монастырщинский район</c:v>
                </c:pt>
                <c:pt idx="20">
                  <c:v>Новодугинский район</c:v>
                </c:pt>
                <c:pt idx="21">
                  <c:v>Рославльский район</c:v>
                </c:pt>
                <c:pt idx="22">
                  <c:v>Руднянский район</c:v>
                </c:pt>
                <c:pt idx="23">
                  <c:v>Сафоновский район</c:v>
                </c:pt>
                <c:pt idx="24">
                  <c:v>Сычевский район</c:v>
                </c:pt>
                <c:pt idx="25">
                  <c:v>Хиславичский район</c:v>
                </c:pt>
                <c:pt idx="26">
                  <c:v>Шумячский район</c:v>
                </c:pt>
              </c:strCache>
            </c:strRef>
          </c:cat>
          <c:val>
            <c:numRef>
              <c:f>'1.1.1'!$B$2:$B$28</c:f>
              <c:numCache>
                <c:formatCode>General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422849152"/>
        <c:axId val="422846912"/>
      </c:barChart>
      <c:catAx>
        <c:axId val="42284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2846912"/>
        <c:crosses val="autoZero"/>
        <c:auto val="1"/>
        <c:lblAlgn val="ctr"/>
        <c:lblOffset val="100"/>
        <c:noMultiLvlLbl val="0"/>
      </c:catAx>
      <c:valAx>
        <c:axId val="422846912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2284915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'1.1.6.2'!$A$2:$A$28</c:f>
              <c:strCache>
                <c:ptCount val="27"/>
                <c:pt idx="0">
                  <c:v>Хиславичский район</c:v>
                </c:pt>
                <c:pt idx="1">
                  <c:v>Духовщинский район</c:v>
                </c:pt>
                <c:pt idx="2">
                  <c:v>Краснинский район</c:v>
                </c:pt>
                <c:pt idx="3">
                  <c:v>Новодугинский район</c:v>
                </c:pt>
                <c:pt idx="4">
                  <c:v>Сычевский район</c:v>
                </c:pt>
                <c:pt idx="5">
                  <c:v>Ярцевский район</c:v>
                </c:pt>
                <c:pt idx="6">
                  <c:v>Кардымовский район</c:v>
                </c:pt>
                <c:pt idx="7">
                  <c:v>Ельнинский район</c:v>
                </c:pt>
                <c:pt idx="8">
                  <c:v>Город Смоленск</c:v>
                </c:pt>
                <c:pt idx="9">
                  <c:v>Рославльский район</c:v>
                </c:pt>
                <c:pt idx="10">
                  <c:v>Монастырщинский район</c:v>
                </c:pt>
                <c:pt idx="11">
                  <c:v>Шумячский район</c:v>
                </c:pt>
                <c:pt idx="12">
                  <c:v>Ершичский район</c:v>
                </c:pt>
                <c:pt idx="13">
                  <c:v>Глинковский район</c:v>
                </c:pt>
                <c:pt idx="14">
                  <c:v>Демидовский район</c:v>
                </c:pt>
                <c:pt idx="15">
                  <c:v>Дорогобужский район</c:v>
                </c:pt>
                <c:pt idx="16">
                  <c:v>Смоленский район</c:v>
                </c:pt>
                <c:pt idx="17">
                  <c:v>Вяземский район</c:v>
                </c:pt>
                <c:pt idx="18">
                  <c:v>Гагаринский район</c:v>
                </c:pt>
                <c:pt idx="19">
                  <c:v>Темкинский район</c:v>
                </c:pt>
                <c:pt idx="20">
                  <c:v>Велижский район</c:v>
                </c:pt>
                <c:pt idx="21">
                  <c:v>Город Десногорск</c:v>
                </c:pt>
                <c:pt idx="22">
                  <c:v>Угранский район</c:v>
                </c:pt>
                <c:pt idx="23">
                  <c:v>Холм-Жирковский район</c:v>
                </c:pt>
                <c:pt idx="24">
                  <c:v>Руднянский район</c:v>
                </c:pt>
                <c:pt idx="25">
                  <c:v>Починковский район</c:v>
                </c:pt>
                <c:pt idx="26">
                  <c:v>Сафоновский район</c:v>
                </c:pt>
              </c:strCache>
            </c:strRef>
          </c:cat>
          <c:val>
            <c:numRef>
              <c:f>'1.1.6.2'!$B$2:$B$28</c:f>
              <c:numCache>
                <c:formatCode>0.00%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0.77777777777777779</c:v>
                </c:pt>
                <c:pt idx="7">
                  <c:v>0.76190476190476186</c:v>
                </c:pt>
                <c:pt idx="8">
                  <c:v>0.73550724637681164</c:v>
                </c:pt>
                <c:pt idx="9">
                  <c:v>0.70434782608695656</c:v>
                </c:pt>
                <c:pt idx="10">
                  <c:v>0.66666666666666663</c:v>
                </c:pt>
                <c:pt idx="11">
                  <c:v>0.65</c:v>
                </c:pt>
                <c:pt idx="12">
                  <c:v>0.625</c:v>
                </c:pt>
                <c:pt idx="13">
                  <c:v>0.61538461538461542</c:v>
                </c:pt>
                <c:pt idx="14">
                  <c:v>0.60416666666666663</c:v>
                </c:pt>
                <c:pt idx="15">
                  <c:v>0.59154929577464788</c:v>
                </c:pt>
                <c:pt idx="16">
                  <c:v>0.5714285714285714</c:v>
                </c:pt>
                <c:pt idx="17">
                  <c:v>0.5611510791366906</c:v>
                </c:pt>
                <c:pt idx="18">
                  <c:v>0.53846153846153844</c:v>
                </c:pt>
                <c:pt idx="19">
                  <c:v>0.52173913043478259</c:v>
                </c:pt>
                <c:pt idx="20">
                  <c:v>0.51282051282051277</c:v>
                </c:pt>
                <c:pt idx="21">
                  <c:v>0.50387596899224807</c:v>
                </c:pt>
                <c:pt idx="22">
                  <c:v>0.47727272727272729</c:v>
                </c:pt>
                <c:pt idx="23">
                  <c:v>0.47727272727272729</c:v>
                </c:pt>
                <c:pt idx="24">
                  <c:v>0.41666666666666669</c:v>
                </c:pt>
                <c:pt idx="25">
                  <c:v>0.41592920353982299</c:v>
                </c:pt>
                <c:pt idx="26">
                  <c:v>0.33333333333333331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374007536"/>
        <c:axId val="374008096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'1.1.6.2'!$A$2:$A$28</c:f>
              <c:strCache>
                <c:ptCount val="27"/>
                <c:pt idx="0">
                  <c:v>Хиславичский район</c:v>
                </c:pt>
                <c:pt idx="1">
                  <c:v>Духовщинский район</c:v>
                </c:pt>
                <c:pt idx="2">
                  <c:v>Краснинский район</c:v>
                </c:pt>
                <c:pt idx="3">
                  <c:v>Новодугинский район</c:v>
                </c:pt>
                <c:pt idx="4">
                  <c:v>Сычевский район</c:v>
                </c:pt>
                <c:pt idx="5">
                  <c:v>Ярцевский район</c:v>
                </c:pt>
                <c:pt idx="6">
                  <c:v>Кардымовский район</c:v>
                </c:pt>
                <c:pt idx="7">
                  <c:v>Ельнинский район</c:v>
                </c:pt>
                <c:pt idx="8">
                  <c:v>Город Смоленск</c:v>
                </c:pt>
                <c:pt idx="9">
                  <c:v>Рославльский район</c:v>
                </c:pt>
                <c:pt idx="10">
                  <c:v>Монастырщинский район</c:v>
                </c:pt>
                <c:pt idx="11">
                  <c:v>Шумячский район</c:v>
                </c:pt>
                <c:pt idx="12">
                  <c:v>Ершичский район</c:v>
                </c:pt>
                <c:pt idx="13">
                  <c:v>Глинковский район</c:v>
                </c:pt>
                <c:pt idx="14">
                  <c:v>Демидовский район</c:v>
                </c:pt>
                <c:pt idx="15">
                  <c:v>Дорогобужский район</c:v>
                </c:pt>
                <c:pt idx="16">
                  <c:v>Смоленский район</c:v>
                </c:pt>
                <c:pt idx="17">
                  <c:v>Вяземский район</c:v>
                </c:pt>
                <c:pt idx="18">
                  <c:v>Гагаринский район</c:v>
                </c:pt>
                <c:pt idx="19">
                  <c:v>Темкинский район</c:v>
                </c:pt>
                <c:pt idx="20">
                  <c:v>Велижский район</c:v>
                </c:pt>
                <c:pt idx="21">
                  <c:v>Город Десногорск</c:v>
                </c:pt>
                <c:pt idx="22">
                  <c:v>Угранский район</c:v>
                </c:pt>
                <c:pt idx="23">
                  <c:v>Холм-Жирковский район</c:v>
                </c:pt>
                <c:pt idx="24">
                  <c:v>Руднянский район</c:v>
                </c:pt>
                <c:pt idx="25">
                  <c:v>Починковский район</c:v>
                </c:pt>
                <c:pt idx="26">
                  <c:v>Сафоновский район</c:v>
                </c:pt>
              </c:strCache>
            </c:strRef>
          </c:cat>
          <c:val>
            <c:numRef>
              <c:f>'1.1.6.2'!$C$2:$C$28</c:f>
              <c:numCache>
                <c:formatCode>0.00%</c:formatCode>
                <c:ptCount val="27"/>
                <c:pt idx="0">
                  <c:v>0.60070000000000001</c:v>
                </c:pt>
                <c:pt idx="1">
                  <c:v>0.60070000000000001</c:v>
                </c:pt>
                <c:pt idx="2">
                  <c:v>0.60070000000000001</c:v>
                </c:pt>
                <c:pt idx="3">
                  <c:v>0.60070000000000001</c:v>
                </c:pt>
                <c:pt idx="4">
                  <c:v>0.60070000000000001</c:v>
                </c:pt>
                <c:pt idx="5">
                  <c:v>0.60070000000000001</c:v>
                </c:pt>
                <c:pt idx="6">
                  <c:v>0.60070000000000001</c:v>
                </c:pt>
                <c:pt idx="7">
                  <c:v>0.60070000000000001</c:v>
                </c:pt>
                <c:pt idx="8">
                  <c:v>0.60070000000000001</c:v>
                </c:pt>
                <c:pt idx="9">
                  <c:v>0.60070000000000001</c:v>
                </c:pt>
                <c:pt idx="10">
                  <c:v>0.60070000000000001</c:v>
                </c:pt>
                <c:pt idx="11">
                  <c:v>0.60070000000000001</c:v>
                </c:pt>
                <c:pt idx="12">
                  <c:v>0.60070000000000001</c:v>
                </c:pt>
                <c:pt idx="13">
                  <c:v>0.60070000000000001</c:v>
                </c:pt>
                <c:pt idx="14">
                  <c:v>0.60070000000000001</c:v>
                </c:pt>
                <c:pt idx="15">
                  <c:v>0.60070000000000001</c:v>
                </c:pt>
                <c:pt idx="16">
                  <c:v>0.60070000000000001</c:v>
                </c:pt>
                <c:pt idx="17">
                  <c:v>0.60070000000000001</c:v>
                </c:pt>
                <c:pt idx="18">
                  <c:v>0.60070000000000001</c:v>
                </c:pt>
                <c:pt idx="19">
                  <c:v>0.60070000000000001</c:v>
                </c:pt>
                <c:pt idx="20">
                  <c:v>0.60070000000000001</c:v>
                </c:pt>
                <c:pt idx="21">
                  <c:v>0.60070000000000001</c:v>
                </c:pt>
                <c:pt idx="22">
                  <c:v>0.60070000000000001</c:v>
                </c:pt>
                <c:pt idx="23">
                  <c:v>0.60070000000000001</c:v>
                </c:pt>
                <c:pt idx="24">
                  <c:v>0.60070000000000001</c:v>
                </c:pt>
                <c:pt idx="25">
                  <c:v>0.60070000000000001</c:v>
                </c:pt>
                <c:pt idx="26">
                  <c:v>0.60070000000000001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007536"/>
        <c:axId val="374008096"/>
      </c:lineChart>
      <c:catAx>
        <c:axId val="374007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74008096"/>
        <c:crosses val="autoZero"/>
        <c:auto val="1"/>
        <c:lblAlgn val="ctr"/>
        <c:lblOffset val="100"/>
        <c:noMultiLvlLbl val="0"/>
      </c:catAx>
      <c:valAx>
        <c:axId val="374008096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37400753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'1.1.6.3'!$A$2:$A$28</c:f>
              <c:strCache>
                <c:ptCount val="27"/>
                <c:pt idx="0">
                  <c:v>Краснинский район</c:v>
                </c:pt>
                <c:pt idx="1">
                  <c:v>Ярцевский район</c:v>
                </c:pt>
                <c:pt idx="2">
                  <c:v>Шумячский район</c:v>
                </c:pt>
                <c:pt idx="3">
                  <c:v>Смоленский район</c:v>
                </c:pt>
                <c:pt idx="4">
                  <c:v>Новодугинский район</c:v>
                </c:pt>
                <c:pt idx="5">
                  <c:v>Сафоновский район</c:v>
                </c:pt>
                <c:pt idx="6">
                  <c:v>Город Смоленск</c:v>
                </c:pt>
                <c:pt idx="7">
                  <c:v>Ершичский район</c:v>
                </c:pt>
                <c:pt idx="8">
                  <c:v>Духовщинский район</c:v>
                </c:pt>
                <c:pt idx="9">
                  <c:v>Вяземский район</c:v>
                </c:pt>
                <c:pt idx="10">
                  <c:v>Руднянский район</c:v>
                </c:pt>
                <c:pt idx="11">
                  <c:v>Рославльский район</c:v>
                </c:pt>
                <c:pt idx="12">
                  <c:v>Кардымовский район</c:v>
                </c:pt>
                <c:pt idx="13">
                  <c:v>Сычевский район</c:v>
                </c:pt>
                <c:pt idx="14">
                  <c:v>Хиславичский район</c:v>
                </c:pt>
                <c:pt idx="15">
                  <c:v>Дорогобужский район</c:v>
                </c:pt>
                <c:pt idx="16">
                  <c:v>Ельнинский район</c:v>
                </c:pt>
                <c:pt idx="17">
                  <c:v>Монастырщинский район</c:v>
                </c:pt>
                <c:pt idx="18">
                  <c:v>Демидовский район</c:v>
                </c:pt>
                <c:pt idx="19">
                  <c:v>Холм-Жирковский район</c:v>
                </c:pt>
                <c:pt idx="20">
                  <c:v>Гагаринский район</c:v>
                </c:pt>
                <c:pt idx="21">
                  <c:v>Город Десногорск</c:v>
                </c:pt>
                <c:pt idx="22">
                  <c:v>Глинковский район</c:v>
                </c:pt>
                <c:pt idx="23">
                  <c:v>Починковский район</c:v>
                </c:pt>
                <c:pt idx="24">
                  <c:v>Угранский район</c:v>
                </c:pt>
                <c:pt idx="25">
                  <c:v>Темкинский район</c:v>
                </c:pt>
                <c:pt idx="26">
                  <c:v>Велижский район</c:v>
                </c:pt>
              </c:strCache>
            </c:strRef>
          </c:cat>
          <c:val>
            <c:numRef>
              <c:f>'1.1.6.3'!$B$2:$B$28</c:f>
              <c:numCache>
                <c:formatCode>0.00%</c:formatCode>
                <c:ptCount val="27"/>
                <c:pt idx="0">
                  <c:v>1</c:v>
                </c:pt>
                <c:pt idx="1">
                  <c:v>0.66666666666666663</c:v>
                </c:pt>
                <c:pt idx="2">
                  <c:v>0.35</c:v>
                </c:pt>
                <c:pt idx="3">
                  <c:v>0.34693877551020408</c:v>
                </c:pt>
                <c:pt idx="4">
                  <c:v>0.33333333333333331</c:v>
                </c:pt>
                <c:pt idx="5">
                  <c:v>0.33333333333333331</c:v>
                </c:pt>
                <c:pt idx="6">
                  <c:v>0.31159420289855072</c:v>
                </c:pt>
                <c:pt idx="7">
                  <c:v>0.27500000000000002</c:v>
                </c:pt>
                <c:pt idx="8">
                  <c:v>0.26666666666666666</c:v>
                </c:pt>
                <c:pt idx="9">
                  <c:v>0.26618705035971224</c:v>
                </c:pt>
                <c:pt idx="10">
                  <c:v>0.25</c:v>
                </c:pt>
                <c:pt idx="11">
                  <c:v>0.24347826086956523</c:v>
                </c:pt>
                <c:pt idx="12">
                  <c:v>0.22222222222222221</c:v>
                </c:pt>
                <c:pt idx="13">
                  <c:v>0.22222222222222221</c:v>
                </c:pt>
                <c:pt idx="14">
                  <c:v>0.2</c:v>
                </c:pt>
                <c:pt idx="15">
                  <c:v>0.19718309859154928</c:v>
                </c:pt>
                <c:pt idx="16">
                  <c:v>0.19047619047619047</c:v>
                </c:pt>
                <c:pt idx="17">
                  <c:v>0.19047619047619047</c:v>
                </c:pt>
                <c:pt idx="18">
                  <c:v>0.1875</c:v>
                </c:pt>
                <c:pt idx="19">
                  <c:v>0.18181818181818182</c:v>
                </c:pt>
                <c:pt idx="20">
                  <c:v>0.16923076923076924</c:v>
                </c:pt>
                <c:pt idx="21">
                  <c:v>0.15503875968992248</c:v>
                </c:pt>
                <c:pt idx="22">
                  <c:v>0.15384615384615385</c:v>
                </c:pt>
                <c:pt idx="23">
                  <c:v>0.15044247787610621</c:v>
                </c:pt>
                <c:pt idx="24">
                  <c:v>0.13636363636363635</c:v>
                </c:pt>
                <c:pt idx="25">
                  <c:v>8.6956521739130432E-2</c:v>
                </c:pt>
                <c:pt idx="26">
                  <c:v>7.6923076923076927E-2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374010896"/>
        <c:axId val="374011456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'1.1.6.3'!$A$2:$A$28</c:f>
              <c:strCache>
                <c:ptCount val="27"/>
                <c:pt idx="0">
                  <c:v>Краснинский район</c:v>
                </c:pt>
                <c:pt idx="1">
                  <c:v>Ярцевский район</c:v>
                </c:pt>
                <c:pt idx="2">
                  <c:v>Шумячский район</c:v>
                </c:pt>
                <c:pt idx="3">
                  <c:v>Смоленский район</c:v>
                </c:pt>
                <c:pt idx="4">
                  <c:v>Новодугинский район</c:v>
                </c:pt>
                <c:pt idx="5">
                  <c:v>Сафоновский район</c:v>
                </c:pt>
                <c:pt idx="6">
                  <c:v>Город Смоленск</c:v>
                </c:pt>
                <c:pt idx="7">
                  <c:v>Ершичский район</c:v>
                </c:pt>
                <c:pt idx="8">
                  <c:v>Духовщинский район</c:v>
                </c:pt>
                <c:pt idx="9">
                  <c:v>Вяземский район</c:v>
                </c:pt>
                <c:pt idx="10">
                  <c:v>Руднянский район</c:v>
                </c:pt>
                <c:pt idx="11">
                  <c:v>Рославльский район</c:v>
                </c:pt>
                <c:pt idx="12">
                  <c:v>Кардымовский район</c:v>
                </c:pt>
                <c:pt idx="13">
                  <c:v>Сычевский район</c:v>
                </c:pt>
                <c:pt idx="14">
                  <c:v>Хиславичский район</c:v>
                </c:pt>
                <c:pt idx="15">
                  <c:v>Дорогобужский район</c:v>
                </c:pt>
                <c:pt idx="16">
                  <c:v>Ельнинский район</c:v>
                </c:pt>
                <c:pt idx="17">
                  <c:v>Монастырщинский район</c:v>
                </c:pt>
                <c:pt idx="18">
                  <c:v>Демидовский район</c:v>
                </c:pt>
                <c:pt idx="19">
                  <c:v>Холм-Жирковский район</c:v>
                </c:pt>
                <c:pt idx="20">
                  <c:v>Гагаринский район</c:v>
                </c:pt>
                <c:pt idx="21">
                  <c:v>Город Десногорск</c:v>
                </c:pt>
                <c:pt idx="22">
                  <c:v>Глинковский район</c:v>
                </c:pt>
                <c:pt idx="23">
                  <c:v>Починковский район</c:v>
                </c:pt>
                <c:pt idx="24">
                  <c:v>Угранский район</c:v>
                </c:pt>
                <c:pt idx="25">
                  <c:v>Темкинский район</c:v>
                </c:pt>
                <c:pt idx="26">
                  <c:v>Велижский район</c:v>
                </c:pt>
              </c:strCache>
            </c:strRef>
          </c:cat>
          <c:val>
            <c:numRef>
              <c:f>'1.1.6.3'!$C$2:$C$28</c:f>
              <c:numCache>
                <c:formatCode>0.00%</c:formatCode>
                <c:ptCount val="27"/>
                <c:pt idx="0">
                  <c:v>0.2407</c:v>
                </c:pt>
                <c:pt idx="1">
                  <c:v>0.2407</c:v>
                </c:pt>
                <c:pt idx="2">
                  <c:v>0.2407</c:v>
                </c:pt>
                <c:pt idx="3">
                  <c:v>0.2407</c:v>
                </c:pt>
                <c:pt idx="4">
                  <c:v>0.2407</c:v>
                </c:pt>
                <c:pt idx="5">
                  <c:v>0.2407</c:v>
                </c:pt>
                <c:pt idx="6">
                  <c:v>0.2407</c:v>
                </c:pt>
                <c:pt idx="7">
                  <c:v>0.2407</c:v>
                </c:pt>
                <c:pt idx="8">
                  <c:v>0.2407</c:v>
                </c:pt>
                <c:pt idx="9">
                  <c:v>0.2407</c:v>
                </c:pt>
                <c:pt idx="10">
                  <c:v>0.2407</c:v>
                </c:pt>
                <c:pt idx="11">
                  <c:v>0.2407</c:v>
                </c:pt>
                <c:pt idx="12">
                  <c:v>0.2407</c:v>
                </c:pt>
                <c:pt idx="13">
                  <c:v>0.2407</c:v>
                </c:pt>
                <c:pt idx="14">
                  <c:v>0.2407</c:v>
                </c:pt>
                <c:pt idx="15">
                  <c:v>0.2407</c:v>
                </c:pt>
                <c:pt idx="16">
                  <c:v>0.2407</c:v>
                </c:pt>
                <c:pt idx="17">
                  <c:v>0.2407</c:v>
                </c:pt>
                <c:pt idx="18">
                  <c:v>0.2407</c:v>
                </c:pt>
                <c:pt idx="19">
                  <c:v>0.2407</c:v>
                </c:pt>
                <c:pt idx="20">
                  <c:v>0.2407</c:v>
                </c:pt>
                <c:pt idx="21">
                  <c:v>0.2407</c:v>
                </c:pt>
                <c:pt idx="22">
                  <c:v>0.2407</c:v>
                </c:pt>
                <c:pt idx="23">
                  <c:v>0.2407</c:v>
                </c:pt>
                <c:pt idx="24">
                  <c:v>0.2407</c:v>
                </c:pt>
                <c:pt idx="25">
                  <c:v>0.2407</c:v>
                </c:pt>
                <c:pt idx="26">
                  <c:v>0.2407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010896"/>
        <c:axId val="374011456"/>
      </c:lineChart>
      <c:catAx>
        <c:axId val="374010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74011456"/>
        <c:crosses val="autoZero"/>
        <c:auto val="1"/>
        <c:lblAlgn val="ctr"/>
        <c:lblOffset val="100"/>
        <c:noMultiLvlLbl val="0"/>
      </c:catAx>
      <c:valAx>
        <c:axId val="374011456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37401089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'1.1.6.4'!$A$2:$A$28</c:f>
              <c:strCache>
                <c:ptCount val="27"/>
                <c:pt idx="0">
                  <c:v>Ярцевский район</c:v>
                </c:pt>
                <c:pt idx="1">
                  <c:v>Смоленский район</c:v>
                </c:pt>
                <c:pt idx="2">
                  <c:v>Кардымовский район</c:v>
                </c:pt>
                <c:pt idx="3">
                  <c:v>Сычевский район</c:v>
                </c:pt>
                <c:pt idx="4">
                  <c:v>Духовщинский район</c:v>
                </c:pt>
                <c:pt idx="5">
                  <c:v>Вяземский район</c:v>
                </c:pt>
                <c:pt idx="6">
                  <c:v>Демидовский район</c:v>
                </c:pt>
                <c:pt idx="7">
                  <c:v>Хиславичский район</c:v>
                </c:pt>
                <c:pt idx="8">
                  <c:v>Город Смоленск</c:v>
                </c:pt>
                <c:pt idx="9">
                  <c:v>Дорогобужский район</c:v>
                </c:pt>
                <c:pt idx="10">
                  <c:v>Ельнинский район</c:v>
                </c:pt>
                <c:pt idx="11">
                  <c:v>Темкинский район</c:v>
                </c:pt>
                <c:pt idx="12">
                  <c:v>Рославльский район</c:v>
                </c:pt>
                <c:pt idx="13">
                  <c:v>Починковский район</c:v>
                </c:pt>
                <c:pt idx="14">
                  <c:v>Ершичский район</c:v>
                </c:pt>
                <c:pt idx="15">
                  <c:v>Шумячский район</c:v>
                </c:pt>
                <c:pt idx="16">
                  <c:v>Город Десногорск</c:v>
                </c:pt>
                <c:pt idx="17">
                  <c:v>Холм-Жирковский район</c:v>
                </c:pt>
                <c:pt idx="18">
                  <c:v>Велижский район</c:v>
                </c:pt>
                <c:pt idx="19">
                  <c:v>Гагаринский район</c:v>
                </c:pt>
                <c:pt idx="20">
                  <c:v>Глинковский район</c:v>
                </c:pt>
                <c:pt idx="21">
                  <c:v>Угранский район</c:v>
                </c:pt>
                <c:pt idx="22">
                  <c:v>Краснинский район</c:v>
                </c:pt>
                <c:pt idx="23">
                  <c:v>Монастырщинский район</c:v>
                </c:pt>
                <c:pt idx="24">
                  <c:v>Новодугинский район</c:v>
                </c:pt>
                <c:pt idx="25">
                  <c:v>Руднянский район</c:v>
                </c:pt>
                <c:pt idx="26">
                  <c:v>Сафоновский район</c:v>
                </c:pt>
              </c:strCache>
            </c:strRef>
          </c:cat>
          <c:val>
            <c:numRef>
              <c:f>'1.1.6.4'!$B$2:$B$28</c:f>
              <c:numCache>
                <c:formatCode>0.00%</c:formatCode>
                <c:ptCount val="27"/>
                <c:pt idx="0">
                  <c:v>1</c:v>
                </c:pt>
                <c:pt idx="1">
                  <c:v>0.46938775510204084</c:v>
                </c:pt>
                <c:pt idx="2">
                  <c:v>0.44444444444444442</c:v>
                </c:pt>
                <c:pt idx="3">
                  <c:v>0.44444444444444442</c:v>
                </c:pt>
                <c:pt idx="4">
                  <c:v>0.33333333333333331</c:v>
                </c:pt>
                <c:pt idx="5">
                  <c:v>0.2733812949640288</c:v>
                </c:pt>
                <c:pt idx="6">
                  <c:v>0.20833333333333334</c:v>
                </c:pt>
                <c:pt idx="7">
                  <c:v>0.2</c:v>
                </c:pt>
                <c:pt idx="8">
                  <c:v>0.19927536231884058</c:v>
                </c:pt>
                <c:pt idx="9">
                  <c:v>0.16901408450704225</c:v>
                </c:pt>
                <c:pt idx="10">
                  <c:v>0.14285714285714285</c:v>
                </c:pt>
                <c:pt idx="11">
                  <c:v>0.13043478260869565</c:v>
                </c:pt>
                <c:pt idx="12">
                  <c:v>0.12173913043478261</c:v>
                </c:pt>
                <c:pt idx="13">
                  <c:v>0.11504424778761062</c:v>
                </c:pt>
                <c:pt idx="14">
                  <c:v>0.1</c:v>
                </c:pt>
                <c:pt idx="15">
                  <c:v>0.1</c:v>
                </c:pt>
                <c:pt idx="16">
                  <c:v>9.3023255813953487E-2</c:v>
                </c:pt>
                <c:pt idx="17">
                  <c:v>9.0909090909090912E-2</c:v>
                </c:pt>
                <c:pt idx="18">
                  <c:v>7.6923076923076927E-2</c:v>
                </c:pt>
                <c:pt idx="19">
                  <c:v>7.6923076923076927E-2</c:v>
                </c:pt>
                <c:pt idx="20">
                  <c:v>7.6923076923076927E-2</c:v>
                </c:pt>
                <c:pt idx="21">
                  <c:v>6.8181818181818177E-2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369754736"/>
        <c:axId val="369755296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'1.1.6.4'!$A$2:$A$28</c:f>
              <c:strCache>
                <c:ptCount val="27"/>
                <c:pt idx="0">
                  <c:v>Ярцевский район</c:v>
                </c:pt>
                <c:pt idx="1">
                  <c:v>Смоленский район</c:v>
                </c:pt>
                <c:pt idx="2">
                  <c:v>Кардымовский район</c:v>
                </c:pt>
                <c:pt idx="3">
                  <c:v>Сычевский район</c:v>
                </c:pt>
                <c:pt idx="4">
                  <c:v>Духовщинский район</c:v>
                </c:pt>
                <c:pt idx="5">
                  <c:v>Вяземский район</c:v>
                </c:pt>
                <c:pt idx="6">
                  <c:v>Демидовский район</c:v>
                </c:pt>
                <c:pt idx="7">
                  <c:v>Хиславичский район</c:v>
                </c:pt>
                <c:pt idx="8">
                  <c:v>Город Смоленск</c:v>
                </c:pt>
                <c:pt idx="9">
                  <c:v>Дорогобужский район</c:v>
                </c:pt>
                <c:pt idx="10">
                  <c:v>Ельнинский район</c:v>
                </c:pt>
                <c:pt idx="11">
                  <c:v>Темкинский район</c:v>
                </c:pt>
                <c:pt idx="12">
                  <c:v>Рославльский район</c:v>
                </c:pt>
                <c:pt idx="13">
                  <c:v>Починковский район</c:v>
                </c:pt>
                <c:pt idx="14">
                  <c:v>Ершичский район</c:v>
                </c:pt>
                <c:pt idx="15">
                  <c:v>Шумячский район</c:v>
                </c:pt>
                <c:pt idx="16">
                  <c:v>Город Десногорск</c:v>
                </c:pt>
                <c:pt idx="17">
                  <c:v>Холм-Жирковский район</c:v>
                </c:pt>
                <c:pt idx="18">
                  <c:v>Велижский район</c:v>
                </c:pt>
                <c:pt idx="19">
                  <c:v>Гагаринский район</c:v>
                </c:pt>
                <c:pt idx="20">
                  <c:v>Глинковский район</c:v>
                </c:pt>
                <c:pt idx="21">
                  <c:v>Угранский район</c:v>
                </c:pt>
                <c:pt idx="22">
                  <c:v>Краснинский район</c:v>
                </c:pt>
                <c:pt idx="23">
                  <c:v>Монастырщинский район</c:v>
                </c:pt>
                <c:pt idx="24">
                  <c:v>Новодугинский район</c:v>
                </c:pt>
                <c:pt idx="25">
                  <c:v>Руднянский район</c:v>
                </c:pt>
                <c:pt idx="26">
                  <c:v>Сафоновский район</c:v>
                </c:pt>
              </c:strCache>
            </c:strRef>
          </c:cat>
          <c:val>
            <c:numRef>
              <c:f>'1.1.6.4'!$C$2:$C$28</c:f>
              <c:numCache>
                <c:formatCode>0.00%</c:formatCode>
                <c:ptCount val="27"/>
                <c:pt idx="0">
                  <c:v>0.1663</c:v>
                </c:pt>
                <c:pt idx="1">
                  <c:v>0.1663</c:v>
                </c:pt>
                <c:pt idx="2">
                  <c:v>0.1663</c:v>
                </c:pt>
                <c:pt idx="3">
                  <c:v>0.1663</c:v>
                </c:pt>
                <c:pt idx="4">
                  <c:v>0.1663</c:v>
                </c:pt>
                <c:pt idx="5">
                  <c:v>0.1663</c:v>
                </c:pt>
                <c:pt idx="6">
                  <c:v>0.1663</c:v>
                </c:pt>
                <c:pt idx="7">
                  <c:v>0.1663</c:v>
                </c:pt>
                <c:pt idx="8">
                  <c:v>0.1663</c:v>
                </c:pt>
                <c:pt idx="9">
                  <c:v>0.1663</c:v>
                </c:pt>
                <c:pt idx="10">
                  <c:v>0.1663</c:v>
                </c:pt>
                <c:pt idx="11">
                  <c:v>0.1663</c:v>
                </c:pt>
                <c:pt idx="12">
                  <c:v>0.1663</c:v>
                </c:pt>
                <c:pt idx="13">
                  <c:v>0.1663</c:v>
                </c:pt>
                <c:pt idx="14">
                  <c:v>0.1663</c:v>
                </c:pt>
                <c:pt idx="15">
                  <c:v>0.1663</c:v>
                </c:pt>
                <c:pt idx="16">
                  <c:v>0.1663</c:v>
                </c:pt>
                <c:pt idx="17">
                  <c:v>0.1663</c:v>
                </c:pt>
                <c:pt idx="18">
                  <c:v>0.1663</c:v>
                </c:pt>
                <c:pt idx="19">
                  <c:v>0.1663</c:v>
                </c:pt>
                <c:pt idx="20">
                  <c:v>0.1663</c:v>
                </c:pt>
                <c:pt idx="21">
                  <c:v>0.1663</c:v>
                </c:pt>
                <c:pt idx="22">
                  <c:v>0.1663</c:v>
                </c:pt>
                <c:pt idx="23">
                  <c:v>0.1663</c:v>
                </c:pt>
                <c:pt idx="24">
                  <c:v>0.1663</c:v>
                </c:pt>
                <c:pt idx="25">
                  <c:v>0.1663</c:v>
                </c:pt>
                <c:pt idx="26">
                  <c:v>0.1663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754736"/>
        <c:axId val="369755296"/>
      </c:lineChart>
      <c:catAx>
        <c:axId val="369754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9755296"/>
        <c:crosses val="autoZero"/>
        <c:auto val="1"/>
        <c:lblAlgn val="ctr"/>
        <c:lblOffset val="100"/>
        <c:noMultiLvlLbl val="0"/>
      </c:catAx>
      <c:valAx>
        <c:axId val="369755296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36975473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'1.1.7'!$A$2:$A$28</c:f>
              <c:strCache>
                <c:ptCount val="27"/>
                <c:pt idx="0">
                  <c:v>Новодугинский район</c:v>
                </c:pt>
                <c:pt idx="1">
                  <c:v>Ярцевский район</c:v>
                </c:pt>
                <c:pt idx="2">
                  <c:v>Шумячский район</c:v>
                </c:pt>
                <c:pt idx="3">
                  <c:v>Хиславичский район</c:v>
                </c:pt>
                <c:pt idx="4">
                  <c:v>Краснинский район</c:v>
                </c:pt>
                <c:pt idx="5">
                  <c:v>Город Смоленск</c:v>
                </c:pt>
                <c:pt idx="6">
                  <c:v>Глинковский район</c:v>
                </c:pt>
                <c:pt idx="7">
                  <c:v>Кардымовский район</c:v>
                </c:pt>
                <c:pt idx="8">
                  <c:v>Сычевский район</c:v>
                </c:pt>
                <c:pt idx="9">
                  <c:v>Вяземский район</c:v>
                </c:pt>
                <c:pt idx="10">
                  <c:v>Смоленский район</c:v>
                </c:pt>
                <c:pt idx="11">
                  <c:v>Ершичский район</c:v>
                </c:pt>
                <c:pt idx="12">
                  <c:v>Ельнинский район</c:v>
                </c:pt>
                <c:pt idx="13">
                  <c:v>Угранский район</c:v>
                </c:pt>
                <c:pt idx="14">
                  <c:v>Рославльский район</c:v>
                </c:pt>
                <c:pt idx="15">
                  <c:v>Город Десногорск</c:v>
                </c:pt>
                <c:pt idx="16">
                  <c:v>Велижский район</c:v>
                </c:pt>
                <c:pt idx="17">
                  <c:v>Гагаринский район</c:v>
                </c:pt>
                <c:pt idx="18">
                  <c:v>Починковский район</c:v>
                </c:pt>
                <c:pt idx="19">
                  <c:v>Демидовский район</c:v>
                </c:pt>
                <c:pt idx="20">
                  <c:v>Дорогобужский район</c:v>
                </c:pt>
                <c:pt idx="21">
                  <c:v>Духовщинский район</c:v>
                </c:pt>
                <c:pt idx="22">
                  <c:v>Монастырщинский район</c:v>
                </c:pt>
                <c:pt idx="23">
                  <c:v>Руднянский район</c:v>
                </c:pt>
                <c:pt idx="24">
                  <c:v>Сафоновский район</c:v>
                </c:pt>
                <c:pt idx="25">
                  <c:v>Темкинский район</c:v>
                </c:pt>
                <c:pt idx="26">
                  <c:v>Холм-Жирковский район</c:v>
                </c:pt>
              </c:strCache>
            </c:strRef>
          </c:cat>
          <c:val>
            <c:numRef>
              <c:f>'1.1.7'!$B$2:$B$28</c:f>
              <c:numCache>
                <c:formatCode>0.00%</c:formatCode>
                <c:ptCount val="27"/>
                <c:pt idx="0">
                  <c:v>0.55555555555555558</c:v>
                </c:pt>
                <c:pt idx="1">
                  <c:v>0.5</c:v>
                </c:pt>
                <c:pt idx="2">
                  <c:v>0.4</c:v>
                </c:pt>
                <c:pt idx="3">
                  <c:v>0.2</c:v>
                </c:pt>
                <c:pt idx="4">
                  <c:v>0.16666666666666666</c:v>
                </c:pt>
                <c:pt idx="5">
                  <c:v>0.15579710144927536</c:v>
                </c:pt>
                <c:pt idx="6">
                  <c:v>0.15384615384615385</c:v>
                </c:pt>
                <c:pt idx="7">
                  <c:v>0.1111111111111111</c:v>
                </c:pt>
                <c:pt idx="8">
                  <c:v>0.1111111111111111</c:v>
                </c:pt>
                <c:pt idx="9">
                  <c:v>0.1079136690647482</c:v>
                </c:pt>
                <c:pt idx="10">
                  <c:v>0.10204081632653061</c:v>
                </c:pt>
                <c:pt idx="11">
                  <c:v>0.05</c:v>
                </c:pt>
                <c:pt idx="12">
                  <c:v>4.7619047619047616E-2</c:v>
                </c:pt>
                <c:pt idx="13">
                  <c:v>4.5454545454545456E-2</c:v>
                </c:pt>
                <c:pt idx="14">
                  <c:v>4.3478260869565216E-2</c:v>
                </c:pt>
                <c:pt idx="15">
                  <c:v>3.1007751937984496E-2</c:v>
                </c:pt>
                <c:pt idx="16">
                  <c:v>2.564102564102564E-2</c:v>
                </c:pt>
                <c:pt idx="17">
                  <c:v>1.5384615384615385E-2</c:v>
                </c:pt>
                <c:pt idx="18">
                  <c:v>8.8495575221238937E-3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369758096"/>
        <c:axId val="369758656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'1.1.7'!$A$2:$A$28</c:f>
              <c:strCache>
                <c:ptCount val="27"/>
                <c:pt idx="0">
                  <c:v>Новодугинский район</c:v>
                </c:pt>
                <c:pt idx="1">
                  <c:v>Ярцевский район</c:v>
                </c:pt>
                <c:pt idx="2">
                  <c:v>Шумячский район</c:v>
                </c:pt>
                <c:pt idx="3">
                  <c:v>Хиславичский район</c:v>
                </c:pt>
                <c:pt idx="4">
                  <c:v>Краснинский район</c:v>
                </c:pt>
                <c:pt idx="5">
                  <c:v>Город Смоленск</c:v>
                </c:pt>
                <c:pt idx="6">
                  <c:v>Глинковский район</c:v>
                </c:pt>
                <c:pt idx="7">
                  <c:v>Кардымовский район</c:v>
                </c:pt>
                <c:pt idx="8">
                  <c:v>Сычевский район</c:v>
                </c:pt>
                <c:pt idx="9">
                  <c:v>Вяземский район</c:v>
                </c:pt>
                <c:pt idx="10">
                  <c:v>Смоленский район</c:v>
                </c:pt>
                <c:pt idx="11">
                  <c:v>Ершичский район</c:v>
                </c:pt>
                <c:pt idx="12">
                  <c:v>Ельнинский район</c:v>
                </c:pt>
                <c:pt idx="13">
                  <c:v>Угранский район</c:v>
                </c:pt>
                <c:pt idx="14">
                  <c:v>Рославльский район</c:v>
                </c:pt>
                <c:pt idx="15">
                  <c:v>Город Десногорск</c:v>
                </c:pt>
                <c:pt idx="16">
                  <c:v>Велижский район</c:v>
                </c:pt>
                <c:pt idx="17">
                  <c:v>Гагаринский район</c:v>
                </c:pt>
                <c:pt idx="18">
                  <c:v>Починковский район</c:v>
                </c:pt>
                <c:pt idx="19">
                  <c:v>Демидовский район</c:v>
                </c:pt>
                <c:pt idx="20">
                  <c:v>Дорогобужский район</c:v>
                </c:pt>
                <c:pt idx="21">
                  <c:v>Духовщинский район</c:v>
                </c:pt>
                <c:pt idx="22">
                  <c:v>Монастырщинский район</c:v>
                </c:pt>
                <c:pt idx="23">
                  <c:v>Руднянский район</c:v>
                </c:pt>
                <c:pt idx="24">
                  <c:v>Сафоновский район</c:v>
                </c:pt>
                <c:pt idx="25">
                  <c:v>Темкинский район</c:v>
                </c:pt>
                <c:pt idx="26">
                  <c:v>Холм-Жирковский район</c:v>
                </c:pt>
              </c:strCache>
            </c:strRef>
          </c:cat>
          <c:val>
            <c:numRef>
              <c:f>'1.1.7'!$C$2:$C$28</c:f>
              <c:numCache>
                <c:formatCode>0.00%</c:formatCode>
                <c:ptCount val="27"/>
                <c:pt idx="0">
                  <c:v>7.5800000000000006E-2</c:v>
                </c:pt>
                <c:pt idx="1">
                  <c:v>7.5800000000000006E-2</c:v>
                </c:pt>
                <c:pt idx="2">
                  <c:v>7.5800000000000006E-2</c:v>
                </c:pt>
                <c:pt idx="3">
                  <c:v>7.5800000000000006E-2</c:v>
                </c:pt>
                <c:pt idx="4">
                  <c:v>7.5800000000000006E-2</c:v>
                </c:pt>
                <c:pt idx="5">
                  <c:v>7.5800000000000006E-2</c:v>
                </c:pt>
                <c:pt idx="6">
                  <c:v>7.5800000000000006E-2</c:v>
                </c:pt>
                <c:pt idx="7">
                  <c:v>7.5800000000000006E-2</c:v>
                </c:pt>
                <c:pt idx="8">
                  <c:v>7.5800000000000006E-2</c:v>
                </c:pt>
                <c:pt idx="9">
                  <c:v>7.5800000000000006E-2</c:v>
                </c:pt>
                <c:pt idx="10">
                  <c:v>7.5800000000000006E-2</c:v>
                </c:pt>
                <c:pt idx="11">
                  <c:v>7.5800000000000006E-2</c:v>
                </c:pt>
                <c:pt idx="12">
                  <c:v>7.5800000000000006E-2</c:v>
                </c:pt>
                <c:pt idx="13">
                  <c:v>7.5800000000000006E-2</c:v>
                </c:pt>
                <c:pt idx="14">
                  <c:v>7.5800000000000006E-2</c:v>
                </c:pt>
                <c:pt idx="15">
                  <c:v>7.5800000000000006E-2</c:v>
                </c:pt>
                <c:pt idx="16">
                  <c:v>7.5800000000000006E-2</c:v>
                </c:pt>
                <c:pt idx="17">
                  <c:v>7.5800000000000006E-2</c:v>
                </c:pt>
                <c:pt idx="18">
                  <c:v>7.5800000000000006E-2</c:v>
                </c:pt>
                <c:pt idx="19">
                  <c:v>7.5800000000000006E-2</c:v>
                </c:pt>
                <c:pt idx="20">
                  <c:v>7.5800000000000006E-2</c:v>
                </c:pt>
                <c:pt idx="21">
                  <c:v>7.5800000000000006E-2</c:v>
                </c:pt>
                <c:pt idx="22">
                  <c:v>7.5800000000000006E-2</c:v>
                </c:pt>
                <c:pt idx="23">
                  <c:v>7.5800000000000006E-2</c:v>
                </c:pt>
                <c:pt idx="24">
                  <c:v>7.5800000000000006E-2</c:v>
                </c:pt>
                <c:pt idx="25">
                  <c:v>7.5800000000000006E-2</c:v>
                </c:pt>
                <c:pt idx="26">
                  <c:v>7.5800000000000006E-2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758096"/>
        <c:axId val="369758656"/>
      </c:lineChart>
      <c:catAx>
        <c:axId val="369758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9758656"/>
        <c:crosses val="autoZero"/>
        <c:auto val="1"/>
        <c:lblAlgn val="ctr"/>
        <c:lblOffset val="100"/>
        <c:noMultiLvlLbl val="0"/>
      </c:catAx>
      <c:valAx>
        <c:axId val="369758656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36975809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'1.1.8'!$A$2:$A$28</c:f>
              <c:strCache>
                <c:ptCount val="27"/>
                <c:pt idx="0">
                  <c:v>Хиславичский район</c:v>
                </c:pt>
                <c:pt idx="1">
                  <c:v>Темкинский район</c:v>
                </c:pt>
                <c:pt idx="2">
                  <c:v>Новодугинский район</c:v>
                </c:pt>
                <c:pt idx="3">
                  <c:v>Духовщинский район</c:v>
                </c:pt>
                <c:pt idx="4">
                  <c:v>Краснинский район</c:v>
                </c:pt>
                <c:pt idx="5">
                  <c:v>Шумячский район</c:v>
                </c:pt>
                <c:pt idx="6">
                  <c:v>Монастырщинский район</c:v>
                </c:pt>
                <c:pt idx="7">
                  <c:v>Ярцевский район</c:v>
                </c:pt>
                <c:pt idx="8">
                  <c:v>Глинковский район</c:v>
                </c:pt>
                <c:pt idx="9">
                  <c:v>Кардымовский район</c:v>
                </c:pt>
                <c:pt idx="10">
                  <c:v>Сычевский район</c:v>
                </c:pt>
                <c:pt idx="11">
                  <c:v>Ершичский район</c:v>
                </c:pt>
                <c:pt idx="12">
                  <c:v>Вяземский район</c:v>
                </c:pt>
                <c:pt idx="13">
                  <c:v>Смоленский район</c:v>
                </c:pt>
                <c:pt idx="14">
                  <c:v>Угранский район</c:v>
                </c:pt>
                <c:pt idx="15">
                  <c:v>Рославльский район</c:v>
                </c:pt>
                <c:pt idx="16">
                  <c:v>Город Смоленск</c:v>
                </c:pt>
                <c:pt idx="17">
                  <c:v>Сафоновский район</c:v>
                </c:pt>
                <c:pt idx="18">
                  <c:v>Демидовский район</c:v>
                </c:pt>
                <c:pt idx="19">
                  <c:v>Руднянский район</c:v>
                </c:pt>
                <c:pt idx="20">
                  <c:v>Починковский район</c:v>
                </c:pt>
                <c:pt idx="21">
                  <c:v>Холм-Жирковский район</c:v>
                </c:pt>
                <c:pt idx="22">
                  <c:v>Ельнинский район</c:v>
                </c:pt>
                <c:pt idx="23">
                  <c:v>Велижский район</c:v>
                </c:pt>
                <c:pt idx="24">
                  <c:v>Город Десногорск</c:v>
                </c:pt>
                <c:pt idx="25">
                  <c:v>Гагаринский район</c:v>
                </c:pt>
                <c:pt idx="26">
                  <c:v>Дорогобужский район</c:v>
                </c:pt>
              </c:strCache>
            </c:strRef>
          </c:cat>
          <c:val>
            <c:numRef>
              <c:f>'1.1.8'!$B$2:$B$28</c:f>
              <c:numCache>
                <c:formatCode>0.00%</c:formatCode>
                <c:ptCount val="27"/>
                <c:pt idx="0">
                  <c:v>1</c:v>
                </c:pt>
                <c:pt idx="1">
                  <c:v>0.78260869565217395</c:v>
                </c:pt>
                <c:pt idx="2">
                  <c:v>0.77777777777777779</c:v>
                </c:pt>
                <c:pt idx="3">
                  <c:v>0.66666666666666663</c:v>
                </c:pt>
                <c:pt idx="4">
                  <c:v>0.66666666666666663</c:v>
                </c:pt>
                <c:pt idx="5">
                  <c:v>0.55000000000000004</c:v>
                </c:pt>
                <c:pt idx="6">
                  <c:v>0.42857142857142855</c:v>
                </c:pt>
                <c:pt idx="7">
                  <c:v>0.3888888888888889</c:v>
                </c:pt>
                <c:pt idx="8">
                  <c:v>0.38461538461538464</c:v>
                </c:pt>
                <c:pt idx="9">
                  <c:v>0.33333333333333331</c:v>
                </c:pt>
                <c:pt idx="10">
                  <c:v>0.33333333333333331</c:v>
                </c:pt>
                <c:pt idx="11">
                  <c:v>0.3</c:v>
                </c:pt>
                <c:pt idx="12">
                  <c:v>0.28776978417266186</c:v>
                </c:pt>
                <c:pt idx="13">
                  <c:v>0.26530612244897961</c:v>
                </c:pt>
                <c:pt idx="14">
                  <c:v>0.25</c:v>
                </c:pt>
                <c:pt idx="15">
                  <c:v>0.23478260869565218</c:v>
                </c:pt>
                <c:pt idx="16">
                  <c:v>0.21014492753623187</c:v>
                </c:pt>
                <c:pt idx="17">
                  <c:v>0.20833333333333334</c:v>
                </c:pt>
                <c:pt idx="18">
                  <c:v>0.16666666666666666</c:v>
                </c:pt>
                <c:pt idx="19">
                  <c:v>0.16666666666666666</c:v>
                </c:pt>
                <c:pt idx="20">
                  <c:v>0.15929203539823009</c:v>
                </c:pt>
                <c:pt idx="21">
                  <c:v>0.15909090909090909</c:v>
                </c:pt>
                <c:pt idx="22">
                  <c:v>0.14285714285714285</c:v>
                </c:pt>
                <c:pt idx="23">
                  <c:v>0.12820512820512819</c:v>
                </c:pt>
                <c:pt idx="24">
                  <c:v>0.11627906976744186</c:v>
                </c:pt>
                <c:pt idx="25">
                  <c:v>6.1538461538461542E-2</c:v>
                </c:pt>
                <c:pt idx="26">
                  <c:v>1.4084507042253521E-2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369761456"/>
        <c:axId val="369762016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'1.1.8'!$A$2:$A$28</c:f>
              <c:strCache>
                <c:ptCount val="27"/>
                <c:pt idx="0">
                  <c:v>Хиславичский район</c:v>
                </c:pt>
                <c:pt idx="1">
                  <c:v>Темкинский район</c:v>
                </c:pt>
                <c:pt idx="2">
                  <c:v>Новодугинский район</c:v>
                </c:pt>
                <c:pt idx="3">
                  <c:v>Духовщинский район</c:v>
                </c:pt>
                <c:pt idx="4">
                  <c:v>Краснинский район</c:v>
                </c:pt>
                <c:pt idx="5">
                  <c:v>Шумячский район</c:v>
                </c:pt>
                <c:pt idx="6">
                  <c:v>Монастырщинский район</c:v>
                </c:pt>
                <c:pt idx="7">
                  <c:v>Ярцевский район</c:v>
                </c:pt>
                <c:pt idx="8">
                  <c:v>Глинковский район</c:v>
                </c:pt>
                <c:pt idx="9">
                  <c:v>Кардымовский район</c:v>
                </c:pt>
                <c:pt idx="10">
                  <c:v>Сычевский район</c:v>
                </c:pt>
                <c:pt idx="11">
                  <c:v>Ершичский район</c:v>
                </c:pt>
                <c:pt idx="12">
                  <c:v>Вяземский район</c:v>
                </c:pt>
                <c:pt idx="13">
                  <c:v>Смоленский район</c:v>
                </c:pt>
                <c:pt idx="14">
                  <c:v>Угранский район</c:v>
                </c:pt>
                <c:pt idx="15">
                  <c:v>Рославльский район</c:v>
                </c:pt>
                <c:pt idx="16">
                  <c:v>Город Смоленск</c:v>
                </c:pt>
                <c:pt idx="17">
                  <c:v>Сафоновский район</c:v>
                </c:pt>
                <c:pt idx="18">
                  <c:v>Демидовский район</c:v>
                </c:pt>
                <c:pt idx="19">
                  <c:v>Руднянский район</c:v>
                </c:pt>
                <c:pt idx="20">
                  <c:v>Починковский район</c:v>
                </c:pt>
                <c:pt idx="21">
                  <c:v>Холм-Жирковский район</c:v>
                </c:pt>
                <c:pt idx="22">
                  <c:v>Ельнинский район</c:v>
                </c:pt>
                <c:pt idx="23">
                  <c:v>Велижский район</c:v>
                </c:pt>
                <c:pt idx="24">
                  <c:v>Город Десногорск</c:v>
                </c:pt>
                <c:pt idx="25">
                  <c:v>Гагаринский район</c:v>
                </c:pt>
                <c:pt idx="26">
                  <c:v>Дорогобужский район</c:v>
                </c:pt>
              </c:strCache>
            </c:strRef>
          </c:cat>
          <c:val>
            <c:numRef>
              <c:f>'1.1.8'!$C$2:$C$28</c:f>
              <c:numCache>
                <c:formatCode>0.00%</c:formatCode>
                <c:ptCount val="27"/>
                <c:pt idx="0">
                  <c:v>0.2253</c:v>
                </c:pt>
                <c:pt idx="1">
                  <c:v>0.2253</c:v>
                </c:pt>
                <c:pt idx="2">
                  <c:v>0.2253</c:v>
                </c:pt>
                <c:pt idx="3">
                  <c:v>0.2253</c:v>
                </c:pt>
                <c:pt idx="4">
                  <c:v>0.2253</c:v>
                </c:pt>
                <c:pt idx="5">
                  <c:v>0.2253</c:v>
                </c:pt>
                <c:pt idx="6">
                  <c:v>0.2253</c:v>
                </c:pt>
                <c:pt idx="7">
                  <c:v>0.2253</c:v>
                </c:pt>
                <c:pt idx="8">
                  <c:v>0.2253</c:v>
                </c:pt>
                <c:pt idx="9">
                  <c:v>0.2253</c:v>
                </c:pt>
                <c:pt idx="10">
                  <c:v>0.2253</c:v>
                </c:pt>
                <c:pt idx="11">
                  <c:v>0.2253</c:v>
                </c:pt>
                <c:pt idx="12">
                  <c:v>0.2253</c:v>
                </c:pt>
                <c:pt idx="13">
                  <c:v>0.2253</c:v>
                </c:pt>
                <c:pt idx="14">
                  <c:v>0.2253</c:v>
                </c:pt>
                <c:pt idx="15">
                  <c:v>0.2253</c:v>
                </c:pt>
                <c:pt idx="16">
                  <c:v>0.2253</c:v>
                </c:pt>
                <c:pt idx="17">
                  <c:v>0.2253</c:v>
                </c:pt>
                <c:pt idx="18">
                  <c:v>0.2253</c:v>
                </c:pt>
                <c:pt idx="19">
                  <c:v>0.2253</c:v>
                </c:pt>
                <c:pt idx="20">
                  <c:v>0.2253</c:v>
                </c:pt>
                <c:pt idx="21">
                  <c:v>0.2253</c:v>
                </c:pt>
                <c:pt idx="22">
                  <c:v>0.2253</c:v>
                </c:pt>
                <c:pt idx="23">
                  <c:v>0.2253</c:v>
                </c:pt>
                <c:pt idx="24">
                  <c:v>0.2253</c:v>
                </c:pt>
                <c:pt idx="25">
                  <c:v>0.2253</c:v>
                </c:pt>
                <c:pt idx="26">
                  <c:v>0.2253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761456"/>
        <c:axId val="369762016"/>
      </c:lineChart>
      <c:catAx>
        <c:axId val="369761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9762016"/>
        <c:crosses val="autoZero"/>
        <c:auto val="1"/>
        <c:lblAlgn val="ctr"/>
        <c:lblOffset val="100"/>
        <c:noMultiLvlLbl val="0"/>
      </c:catAx>
      <c:valAx>
        <c:axId val="369762016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36976145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'1.1.9'!$A$2:$A$28</c:f>
              <c:strCache>
                <c:ptCount val="27"/>
                <c:pt idx="0">
                  <c:v>Город Десногорск</c:v>
                </c:pt>
                <c:pt idx="1">
                  <c:v>Велижский район</c:v>
                </c:pt>
                <c:pt idx="2">
                  <c:v>Дорогобужский район</c:v>
                </c:pt>
                <c:pt idx="3">
                  <c:v>Духовщинский район</c:v>
                </c:pt>
                <c:pt idx="4">
                  <c:v>Ершичский район</c:v>
                </c:pt>
                <c:pt idx="5">
                  <c:v>Краснинский район</c:v>
                </c:pt>
                <c:pt idx="6">
                  <c:v>Починковский район</c:v>
                </c:pt>
                <c:pt idx="7">
                  <c:v>Рославльский район</c:v>
                </c:pt>
                <c:pt idx="8">
                  <c:v>Смоленский район</c:v>
                </c:pt>
                <c:pt idx="9">
                  <c:v>Сычевский район</c:v>
                </c:pt>
                <c:pt idx="10">
                  <c:v>Угранский район</c:v>
                </c:pt>
                <c:pt idx="11">
                  <c:v>Холм-Жирковский район</c:v>
                </c:pt>
                <c:pt idx="12">
                  <c:v>Ярцевский район</c:v>
                </c:pt>
                <c:pt idx="13">
                  <c:v>Гагаринский район</c:v>
                </c:pt>
                <c:pt idx="14">
                  <c:v>Город Смоленск</c:v>
                </c:pt>
                <c:pt idx="15">
                  <c:v>Новодугинский район</c:v>
                </c:pt>
                <c:pt idx="16">
                  <c:v>Сафоновский район</c:v>
                </c:pt>
                <c:pt idx="17">
                  <c:v>Шумячский район</c:v>
                </c:pt>
                <c:pt idx="18">
                  <c:v>Глинковский район</c:v>
                </c:pt>
                <c:pt idx="19">
                  <c:v>Ельнинский район</c:v>
                </c:pt>
                <c:pt idx="20">
                  <c:v>Хиславичский район</c:v>
                </c:pt>
                <c:pt idx="21">
                  <c:v>Вяземский район</c:v>
                </c:pt>
                <c:pt idx="22">
                  <c:v>Демидовский район</c:v>
                </c:pt>
                <c:pt idx="23">
                  <c:v>Руднянский район</c:v>
                </c:pt>
                <c:pt idx="24">
                  <c:v>Монастырщинский район</c:v>
                </c:pt>
                <c:pt idx="25">
                  <c:v>Кардымовский район</c:v>
                </c:pt>
                <c:pt idx="26">
                  <c:v>Темкинский район</c:v>
                </c:pt>
              </c:strCache>
            </c:strRef>
          </c:cat>
          <c:val>
            <c:numRef>
              <c:f>'1.1.9'!$B$2:$B$28</c:f>
              <c:numCache>
                <c:formatCode>0.00%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0.9375</c:v>
                </c:pt>
                <c:pt idx="14">
                  <c:v>0.93023255813953487</c:v>
                </c:pt>
                <c:pt idx="15">
                  <c:v>0.9</c:v>
                </c:pt>
                <c:pt idx="16">
                  <c:v>0.875</c:v>
                </c:pt>
                <c:pt idx="17">
                  <c:v>0.8571428571428571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0.76666666666666672</c:v>
                </c:pt>
                <c:pt idx="22">
                  <c:v>0.5</c:v>
                </c:pt>
                <c:pt idx="23">
                  <c:v>0.5</c:v>
                </c:pt>
                <c:pt idx="24">
                  <c:v>0.42857142857142855</c:v>
                </c:pt>
                <c:pt idx="25">
                  <c:v>0.25</c:v>
                </c:pt>
                <c:pt idx="2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369764816"/>
        <c:axId val="369765376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'1.1.9'!$A$2:$A$28</c:f>
              <c:strCache>
                <c:ptCount val="27"/>
                <c:pt idx="0">
                  <c:v>Город Десногорск</c:v>
                </c:pt>
                <c:pt idx="1">
                  <c:v>Велижский район</c:v>
                </c:pt>
                <c:pt idx="2">
                  <c:v>Дорогобужский район</c:v>
                </c:pt>
                <c:pt idx="3">
                  <c:v>Духовщинский район</c:v>
                </c:pt>
                <c:pt idx="4">
                  <c:v>Ершичский район</c:v>
                </c:pt>
                <c:pt idx="5">
                  <c:v>Краснинский район</c:v>
                </c:pt>
                <c:pt idx="6">
                  <c:v>Починковский район</c:v>
                </c:pt>
                <c:pt idx="7">
                  <c:v>Рославльский район</c:v>
                </c:pt>
                <c:pt idx="8">
                  <c:v>Смоленский район</c:v>
                </c:pt>
                <c:pt idx="9">
                  <c:v>Сычевский район</c:v>
                </c:pt>
                <c:pt idx="10">
                  <c:v>Угранский район</c:v>
                </c:pt>
                <c:pt idx="11">
                  <c:v>Холм-Жирковский район</c:v>
                </c:pt>
                <c:pt idx="12">
                  <c:v>Ярцевский район</c:v>
                </c:pt>
                <c:pt idx="13">
                  <c:v>Гагаринский район</c:v>
                </c:pt>
                <c:pt idx="14">
                  <c:v>Город Смоленск</c:v>
                </c:pt>
                <c:pt idx="15">
                  <c:v>Новодугинский район</c:v>
                </c:pt>
                <c:pt idx="16">
                  <c:v>Сафоновский район</c:v>
                </c:pt>
                <c:pt idx="17">
                  <c:v>Шумячский район</c:v>
                </c:pt>
                <c:pt idx="18">
                  <c:v>Глинковский район</c:v>
                </c:pt>
                <c:pt idx="19">
                  <c:v>Ельнинский район</c:v>
                </c:pt>
                <c:pt idx="20">
                  <c:v>Хиславичский район</c:v>
                </c:pt>
                <c:pt idx="21">
                  <c:v>Вяземский район</c:v>
                </c:pt>
                <c:pt idx="22">
                  <c:v>Демидовский район</c:v>
                </c:pt>
                <c:pt idx="23">
                  <c:v>Руднянский район</c:v>
                </c:pt>
                <c:pt idx="24">
                  <c:v>Монастырщинский район</c:v>
                </c:pt>
                <c:pt idx="25">
                  <c:v>Кардымовский район</c:v>
                </c:pt>
                <c:pt idx="26">
                  <c:v>Темкинский район</c:v>
                </c:pt>
              </c:strCache>
            </c:strRef>
          </c:cat>
          <c:val>
            <c:numRef>
              <c:f>'1.1.9'!$C$2:$C$28</c:f>
              <c:numCache>
                <c:formatCode>0.00%</c:formatCode>
                <c:ptCount val="27"/>
                <c:pt idx="0">
                  <c:v>0.86350000000000005</c:v>
                </c:pt>
                <c:pt idx="1">
                  <c:v>0.86350000000000005</c:v>
                </c:pt>
                <c:pt idx="2">
                  <c:v>0.86350000000000005</c:v>
                </c:pt>
                <c:pt idx="3">
                  <c:v>0.86350000000000005</c:v>
                </c:pt>
                <c:pt idx="4">
                  <c:v>0.86350000000000005</c:v>
                </c:pt>
                <c:pt idx="5">
                  <c:v>0.86350000000000005</c:v>
                </c:pt>
                <c:pt idx="6">
                  <c:v>0.86350000000000005</c:v>
                </c:pt>
                <c:pt idx="7">
                  <c:v>0.86350000000000005</c:v>
                </c:pt>
                <c:pt idx="8">
                  <c:v>0.86350000000000005</c:v>
                </c:pt>
                <c:pt idx="9">
                  <c:v>0.86350000000000005</c:v>
                </c:pt>
                <c:pt idx="10">
                  <c:v>0.86350000000000005</c:v>
                </c:pt>
                <c:pt idx="11">
                  <c:v>0.86350000000000005</c:v>
                </c:pt>
                <c:pt idx="12">
                  <c:v>0.86350000000000005</c:v>
                </c:pt>
                <c:pt idx="13">
                  <c:v>0.86350000000000005</c:v>
                </c:pt>
                <c:pt idx="14">
                  <c:v>0.86350000000000005</c:v>
                </c:pt>
                <c:pt idx="15">
                  <c:v>0.86350000000000005</c:v>
                </c:pt>
                <c:pt idx="16">
                  <c:v>0.86350000000000005</c:v>
                </c:pt>
                <c:pt idx="17">
                  <c:v>0.86350000000000005</c:v>
                </c:pt>
                <c:pt idx="18">
                  <c:v>0.86350000000000005</c:v>
                </c:pt>
                <c:pt idx="19">
                  <c:v>0.86350000000000005</c:v>
                </c:pt>
                <c:pt idx="20">
                  <c:v>0.86350000000000005</c:v>
                </c:pt>
                <c:pt idx="21">
                  <c:v>0.86350000000000005</c:v>
                </c:pt>
                <c:pt idx="22">
                  <c:v>0.86350000000000005</c:v>
                </c:pt>
                <c:pt idx="23">
                  <c:v>0.86350000000000005</c:v>
                </c:pt>
                <c:pt idx="24">
                  <c:v>0.86350000000000005</c:v>
                </c:pt>
                <c:pt idx="25">
                  <c:v>0.86350000000000005</c:v>
                </c:pt>
                <c:pt idx="26">
                  <c:v>0.86350000000000005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764816"/>
        <c:axId val="369765376"/>
      </c:lineChart>
      <c:catAx>
        <c:axId val="369764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9765376"/>
        <c:crosses val="autoZero"/>
        <c:auto val="1"/>
        <c:lblAlgn val="ctr"/>
        <c:lblOffset val="100"/>
        <c:noMultiLvlLbl val="0"/>
      </c:catAx>
      <c:valAx>
        <c:axId val="369765376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36976481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'1.1.10'!$A$2:$A$28</c:f>
              <c:strCache>
                <c:ptCount val="27"/>
                <c:pt idx="0">
                  <c:v>Город Десногорск</c:v>
                </c:pt>
                <c:pt idx="1">
                  <c:v>Велижский район</c:v>
                </c:pt>
                <c:pt idx="2">
                  <c:v>Духовщинский район</c:v>
                </c:pt>
                <c:pt idx="3">
                  <c:v>Ершичский район</c:v>
                </c:pt>
                <c:pt idx="4">
                  <c:v>Краснинский район</c:v>
                </c:pt>
                <c:pt idx="5">
                  <c:v>Починковский район</c:v>
                </c:pt>
                <c:pt idx="6">
                  <c:v>Рославльский район</c:v>
                </c:pt>
                <c:pt idx="7">
                  <c:v>Сафоновский район</c:v>
                </c:pt>
                <c:pt idx="8">
                  <c:v>Смоленский район</c:v>
                </c:pt>
                <c:pt idx="9">
                  <c:v>Сычевский район</c:v>
                </c:pt>
                <c:pt idx="10">
                  <c:v>Темкинский район</c:v>
                </c:pt>
                <c:pt idx="11">
                  <c:v>Угранский район</c:v>
                </c:pt>
                <c:pt idx="12">
                  <c:v>Холм-Жирковский район</c:v>
                </c:pt>
                <c:pt idx="13">
                  <c:v>Ярцевский район</c:v>
                </c:pt>
                <c:pt idx="14">
                  <c:v>Гагаринский район</c:v>
                </c:pt>
                <c:pt idx="15">
                  <c:v>Дорогобужский район</c:v>
                </c:pt>
                <c:pt idx="16">
                  <c:v>Город Смоленск</c:v>
                </c:pt>
                <c:pt idx="17">
                  <c:v>Вяземский район</c:v>
                </c:pt>
                <c:pt idx="18">
                  <c:v>Шумячский район</c:v>
                </c:pt>
                <c:pt idx="19">
                  <c:v>Глинковский район</c:v>
                </c:pt>
                <c:pt idx="20">
                  <c:v>Хиславичский район</c:v>
                </c:pt>
                <c:pt idx="21">
                  <c:v>Демидовский район</c:v>
                </c:pt>
                <c:pt idx="22">
                  <c:v>Ельнинский район</c:v>
                </c:pt>
                <c:pt idx="23">
                  <c:v>Монастырщинский район</c:v>
                </c:pt>
                <c:pt idx="24">
                  <c:v>Кардымовский район</c:v>
                </c:pt>
                <c:pt idx="25">
                  <c:v>Руднянский район</c:v>
                </c:pt>
                <c:pt idx="26">
                  <c:v>Новодугинский район</c:v>
                </c:pt>
              </c:strCache>
            </c:strRef>
          </c:cat>
          <c:val>
            <c:numRef>
              <c:f>'1.1.10'!$B$2:$B$28</c:f>
              <c:numCache>
                <c:formatCode>0.00%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0.9375</c:v>
                </c:pt>
                <c:pt idx="15">
                  <c:v>0.9</c:v>
                </c:pt>
                <c:pt idx="16">
                  <c:v>0.88372093023255816</c:v>
                </c:pt>
                <c:pt idx="17">
                  <c:v>0.8666666666666667</c:v>
                </c:pt>
                <c:pt idx="18">
                  <c:v>0.8571428571428571</c:v>
                </c:pt>
                <c:pt idx="19">
                  <c:v>0.8</c:v>
                </c:pt>
                <c:pt idx="20">
                  <c:v>0.8</c:v>
                </c:pt>
                <c:pt idx="21">
                  <c:v>0.6</c:v>
                </c:pt>
                <c:pt idx="22">
                  <c:v>0.6</c:v>
                </c:pt>
                <c:pt idx="23">
                  <c:v>0.5714285714285714</c:v>
                </c:pt>
                <c:pt idx="24">
                  <c:v>0.5</c:v>
                </c:pt>
                <c:pt idx="25">
                  <c:v>0.5</c:v>
                </c:pt>
                <c:pt idx="2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369768176"/>
        <c:axId val="369768736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'1.1.10'!$A$2:$A$28</c:f>
              <c:strCache>
                <c:ptCount val="27"/>
                <c:pt idx="0">
                  <c:v>Город Десногорск</c:v>
                </c:pt>
                <c:pt idx="1">
                  <c:v>Велижский район</c:v>
                </c:pt>
                <c:pt idx="2">
                  <c:v>Духовщинский район</c:v>
                </c:pt>
                <c:pt idx="3">
                  <c:v>Ершичский район</c:v>
                </c:pt>
                <c:pt idx="4">
                  <c:v>Краснинский район</c:v>
                </c:pt>
                <c:pt idx="5">
                  <c:v>Починковский район</c:v>
                </c:pt>
                <c:pt idx="6">
                  <c:v>Рославльский район</c:v>
                </c:pt>
                <c:pt idx="7">
                  <c:v>Сафоновский район</c:v>
                </c:pt>
                <c:pt idx="8">
                  <c:v>Смоленский район</c:v>
                </c:pt>
                <c:pt idx="9">
                  <c:v>Сычевский район</c:v>
                </c:pt>
                <c:pt idx="10">
                  <c:v>Темкинский район</c:v>
                </c:pt>
                <c:pt idx="11">
                  <c:v>Угранский район</c:v>
                </c:pt>
                <c:pt idx="12">
                  <c:v>Холм-Жирковский район</c:v>
                </c:pt>
                <c:pt idx="13">
                  <c:v>Ярцевский район</c:v>
                </c:pt>
                <c:pt idx="14">
                  <c:v>Гагаринский район</c:v>
                </c:pt>
                <c:pt idx="15">
                  <c:v>Дорогобужский район</c:v>
                </c:pt>
                <c:pt idx="16">
                  <c:v>Город Смоленск</c:v>
                </c:pt>
                <c:pt idx="17">
                  <c:v>Вяземский район</c:v>
                </c:pt>
                <c:pt idx="18">
                  <c:v>Шумячский район</c:v>
                </c:pt>
                <c:pt idx="19">
                  <c:v>Глинковский район</c:v>
                </c:pt>
                <c:pt idx="20">
                  <c:v>Хиславичский район</c:v>
                </c:pt>
                <c:pt idx="21">
                  <c:v>Демидовский район</c:v>
                </c:pt>
                <c:pt idx="22">
                  <c:v>Ельнинский район</c:v>
                </c:pt>
                <c:pt idx="23">
                  <c:v>Монастырщинский район</c:v>
                </c:pt>
                <c:pt idx="24">
                  <c:v>Кардымовский район</c:v>
                </c:pt>
                <c:pt idx="25">
                  <c:v>Руднянский район</c:v>
                </c:pt>
                <c:pt idx="26">
                  <c:v>Новодугинский район</c:v>
                </c:pt>
              </c:strCache>
            </c:strRef>
          </c:cat>
          <c:val>
            <c:numRef>
              <c:f>'1.1.10'!$C$2:$C$28</c:f>
              <c:numCache>
                <c:formatCode>0.00%</c:formatCode>
                <c:ptCount val="27"/>
                <c:pt idx="0">
                  <c:v>0.87539999999999996</c:v>
                </c:pt>
                <c:pt idx="1">
                  <c:v>0.87539999999999996</c:v>
                </c:pt>
                <c:pt idx="2">
                  <c:v>0.87539999999999996</c:v>
                </c:pt>
                <c:pt idx="3">
                  <c:v>0.87539999999999996</c:v>
                </c:pt>
                <c:pt idx="4">
                  <c:v>0.87539999999999996</c:v>
                </c:pt>
                <c:pt idx="5">
                  <c:v>0.87539999999999996</c:v>
                </c:pt>
                <c:pt idx="6">
                  <c:v>0.87539999999999996</c:v>
                </c:pt>
                <c:pt idx="7">
                  <c:v>0.87539999999999996</c:v>
                </c:pt>
                <c:pt idx="8">
                  <c:v>0.87539999999999996</c:v>
                </c:pt>
                <c:pt idx="9">
                  <c:v>0.87539999999999996</c:v>
                </c:pt>
                <c:pt idx="10">
                  <c:v>0.87539999999999996</c:v>
                </c:pt>
                <c:pt idx="11">
                  <c:v>0.87539999999999996</c:v>
                </c:pt>
                <c:pt idx="12">
                  <c:v>0.87539999999999996</c:v>
                </c:pt>
                <c:pt idx="13">
                  <c:v>0.87539999999999996</c:v>
                </c:pt>
                <c:pt idx="14">
                  <c:v>0.87539999999999996</c:v>
                </c:pt>
                <c:pt idx="15">
                  <c:v>0.87539999999999996</c:v>
                </c:pt>
                <c:pt idx="16">
                  <c:v>0.87539999999999996</c:v>
                </c:pt>
                <c:pt idx="17">
                  <c:v>0.87539999999999996</c:v>
                </c:pt>
                <c:pt idx="18">
                  <c:v>0.87539999999999996</c:v>
                </c:pt>
                <c:pt idx="19">
                  <c:v>0.87539999999999996</c:v>
                </c:pt>
                <c:pt idx="20">
                  <c:v>0.87539999999999996</c:v>
                </c:pt>
                <c:pt idx="21">
                  <c:v>0.87539999999999996</c:v>
                </c:pt>
                <c:pt idx="22">
                  <c:v>0.87539999999999996</c:v>
                </c:pt>
                <c:pt idx="23">
                  <c:v>0.87539999999999996</c:v>
                </c:pt>
                <c:pt idx="24">
                  <c:v>0.87539999999999996</c:v>
                </c:pt>
                <c:pt idx="25">
                  <c:v>0.87539999999999996</c:v>
                </c:pt>
                <c:pt idx="26">
                  <c:v>0.87539999999999996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768176"/>
        <c:axId val="369768736"/>
      </c:lineChart>
      <c:catAx>
        <c:axId val="369768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9768736"/>
        <c:crosses val="autoZero"/>
        <c:auto val="1"/>
        <c:lblAlgn val="ctr"/>
        <c:lblOffset val="100"/>
        <c:noMultiLvlLbl val="0"/>
      </c:catAx>
      <c:valAx>
        <c:axId val="369768736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36976817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'1.1.11'!$A$2:$A$28</c:f>
              <c:strCache>
                <c:ptCount val="27"/>
                <c:pt idx="0">
                  <c:v>Монастырщинский район</c:v>
                </c:pt>
                <c:pt idx="1">
                  <c:v>Велижский район</c:v>
                </c:pt>
                <c:pt idx="2">
                  <c:v>Глинковский район</c:v>
                </c:pt>
                <c:pt idx="3">
                  <c:v>Ельнинский район</c:v>
                </c:pt>
                <c:pt idx="4">
                  <c:v>Краснинский район</c:v>
                </c:pt>
                <c:pt idx="5">
                  <c:v>Новодугинский район</c:v>
                </c:pt>
                <c:pt idx="6">
                  <c:v>Починковский район</c:v>
                </c:pt>
                <c:pt idx="7">
                  <c:v>Сафоновский район</c:v>
                </c:pt>
                <c:pt idx="8">
                  <c:v>Темкинский район</c:v>
                </c:pt>
                <c:pt idx="9">
                  <c:v>Угранский район</c:v>
                </c:pt>
                <c:pt idx="10">
                  <c:v>Холм-Жирковский район</c:v>
                </c:pt>
                <c:pt idx="11">
                  <c:v>Дорогобужский район</c:v>
                </c:pt>
                <c:pt idx="12">
                  <c:v>Смоленский район</c:v>
                </c:pt>
                <c:pt idx="13">
                  <c:v>Рославльский район</c:v>
                </c:pt>
                <c:pt idx="14">
                  <c:v>Гагаринский район</c:v>
                </c:pt>
                <c:pt idx="15">
                  <c:v>Ярцевский район</c:v>
                </c:pt>
                <c:pt idx="16">
                  <c:v>Город Десногорск</c:v>
                </c:pt>
                <c:pt idx="17">
                  <c:v>Город Смоленск</c:v>
                </c:pt>
                <c:pt idx="18">
                  <c:v>Хиславичский район</c:v>
                </c:pt>
                <c:pt idx="19">
                  <c:v>Ершичский район</c:v>
                </c:pt>
                <c:pt idx="20">
                  <c:v>Вяземский район</c:v>
                </c:pt>
                <c:pt idx="21">
                  <c:v>Демидовский район</c:v>
                </c:pt>
                <c:pt idx="22">
                  <c:v>Сычевский район</c:v>
                </c:pt>
                <c:pt idx="23">
                  <c:v>Шумячский район</c:v>
                </c:pt>
                <c:pt idx="24">
                  <c:v>Кардымовский район</c:v>
                </c:pt>
                <c:pt idx="25">
                  <c:v>Духовщинский район</c:v>
                </c:pt>
                <c:pt idx="26">
                  <c:v>Руднянский район</c:v>
                </c:pt>
              </c:strCache>
            </c:strRef>
          </c:cat>
          <c:val>
            <c:numRef>
              <c:f>'1.1.11'!$B$2:$B$28</c:f>
              <c:numCache>
                <c:formatCode>0.00%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0.98721730580137657</c:v>
                </c:pt>
                <c:pt idx="12">
                  <c:v>0.98171936758893286</c:v>
                </c:pt>
                <c:pt idx="13">
                  <c:v>0.96077006901561934</c:v>
                </c:pt>
                <c:pt idx="14">
                  <c:v>0.92740286298568508</c:v>
                </c:pt>
                <c:pt idx="15">
                  <c:v>0.89619883040935677</c:v>
                </c:pt>
                <c:pt idx="16">
                  <c:v>0.87099494097807761</c:v>
                </c:pt>
                <c:pt idx="17">
                  <c:v>0.84775043499875713</c:v>
                </c:pt>
                <c:pt idx="18">
                  <c:v>0.83157894736842108</c:v>
                </c:pt>
                <c:pt idx="19">
                  <c:v>0.77049180327868849</c:v>
                </c:pt>
                <c:pt idx="20">
                  <c:v>0.66033108522378914</c:v>
                </c:pt>
                <c:pt idx="21">
                  <c:v>0.65155131264916466</c:v>
                </c:pt>
                <c:pt idx="22">
                  <c:v>0.61348314606741572</c:v>
                </c:pt>
                <c:pt idx="23">
                  <c:v>0.46188340807174888</c:v>
                </c:pt>
                <c:pt idx="24">
                  <c:v>0.3125</c:v>
                </c:pt>
                <c:pt idx="25">
                  <c:v>0.25471698113207547</c:v>
                </c:pt>
                <c:pt idx="2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418335808"/>
        <c:axId val="418336368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'1.1.11'!$A$2:$A$28</c:f>
              <c:strCache>
                <c:ptCount val="27"/>
                <c:pt idx="0">
                  <c:v>Монастырщинский район</c:v>
                </c:pt>
                <c:pt idx="1">
                  <c:v>Велижский район</c:v>
                </c:pt>
                <c:pt idx="2">
                  <c:v>Глинковский район</c:v>
                </c:pt>
                <c:pt idx="3">
                  <c:v>Ельнинский район</c:v>
                </c:pt>
                <c:pt idx="4">
                  <c:v>Краснинский район</c:v>
                </c:pt>
                <c:pt idx="5">
                  <c:v>Новодугинский район</c:v>
                </c:pt>
                <c:pt idx="6">
                  <c:v>Починковский район</c:v>
                </c:pt>
                <c:pt idx="7">
                  <c:v>Сафоновский район</c:v>
                </c:pt>
                <c:pt idx="8">
                  <c:v>Темкинский район</c:v>
                </c:pt>
                <c:pt idx="9">
                  <c:v>Угранский район</c:v>
                </c:pt>
                <c:pt idx="10">
                  <c:v>Холм-Жирковский район</c:v>
                </c:pt>
                <c:pt idx="11">
                  <c:v>Дорогобужский район</c:v>
                </c:pt>
                <c:pt idx="12">
                  <c:v>Смоленский район</c:v>
                </c:pt>
                <c:pt idx="13">
                  <c:v>Рославльский район</c:v>
                </c:pt>
                <c:pt idx="14">
                  <c:v>Гагаринский район</c:v>
                </c:pt>
                <c:pt idx="15">
                  <c:v>Ярцевский район</c:v>
                </c:pt>
                <c:pt idx="16">
                  <c:v>Город Десногорск</c:v>
                </c:pt>
                <c:pt idx="17">
                  <c:v>Город Смоленск</c:v>
                </c:pt>
                <c:pt idx="18">
                  <c:v>Хиславичский район</c:v>
                </c:pt>
                <c:pt idx="19">
                  <c:v>Ершичский район</c:v>
                </c:pt>
                <c:pt idx="20">
                  <c:v>Вяземский район</c:v>
                </c:pt>
                <c:pt idx="21">
                  <c:v>Демидовский район</c:v>
                </c:pt>
                <c:pt idx="22">
                  <c:v>Сычевский район</c:v>
                </c:pt>
                <c:pt idx="23">
                  <c:v>Шумячский район</c:v>
                </c:pt>
                <c:pt idx="24">
                  <c:v>Кардымовский район</c:v>
                </c:pt>
                <c:pt idx="25">
                  <c:v>Духовщинский район</c:v>
                </c:pt>
                <c:pt idx="26">
                  <c:v>Руднянский район</c:v>
                </c:pt>
              </c:strCache>
            </c:strRef>
          </c:cat>
          <c:val>
            <c:numRef>
              <c:f>'1.1.11'!$C$2:$C$28</c:f>
              <c:numCache>
                <c:formatCode>0.00%</c:formatCode>
                <c:ptCount val="27"/>
                <c:pt idx="0">
                  <c:v>0.84589999999999999</c:v>
                </c:pt>
                <c:pt idx="1">
                  <c:v>0.84589999999999999</c:v>
                </c:pt>
                <c:pt idx="2">
                  <c:v>0.84589999999999999</c:v>
                </c:pt>
                <c:pt idx="3">
                  <c:v>0.84589999999999999</c:v>
                </c:pt>
                <c:pt idx="4">
                  <c:v>0.84589999999999999</c:v>
                </c:pt>
                <c:pt idx="5">
                  <c:v>0.84589999999999999</c:v>
                </c:pt>
                <c:pt idx="6">
                  <c:v>0.84589999999999999</c:v>
                </c:pt>
                <c:pt idx="7">
                  <c:v>0.84589999999999999</c:v>
                </c:pt>
                <c:pt idx="8">
                  <c:v>0.84589999999999999</c:v>
                </c:pt>
                <c:pt idx="9">
                  <c:v>0.84589999999999999</c:v>
                </c:pt>
                <c:pt idx="10">
                  <c:v>0.84589999999999999</c:v>
                </c:pt>
                <c:pt idx="11">
                  <c:v>0.84589999999999999</c:v>
                </c:pt>
                <c:pt idx="12">
                  <c:v>0.84589999999999999</c:v>
                </c:pt>
                <c:pt idx="13">
                  <c:v>0.84589999999999999</c:v>
                </c:pt>
                <c:pt idx="14">
                  <c:v>0.84589999999999999</c:v>
                </c:pt>
                <c:pt idx="15">
                  <c:v>0.84589999999999999</c:v>
                </c:pt>
                <c:pt idx="16">
                  <c:v>0.84589999999999999</c:v>
                </c:pt>
                <c:pt idx="17">
                  <c:v>0.84589999999999999</c:v>
                </c:pt>
                <c:pt idx="18">
                  <c:v>0.84589999999999999</c:v>
                </c:pt>
                <c:pt idx="19">
                  <c:v>0.84589999999999999</c:v>
                </c:pt>
                <c:pt idx="20">
                  <c:v>0.84589999999999999</c:v>
                </c:pt>
                <c:pt idx="21">
                  <c:v>0.84589999999999999</c:v>
                </c:pt>
                <c:pt idx="22">
                  <c:v>0.84589999999999999</c:v>
                </c:pt>
                <c:pt idx="23">
                  <c:v>0.84589999999999999</c:v>
                </c:pt>
                <c:pt idx="24">
                  <c:v>0.84589999999999999</c:v>
                </c:pt>
                <c:pt idx="25">
                  <c:v>0.84589999999999999</c:v>
                </c:pt>
                <c:pt idx="26">
                  <c:v>0.84589999999999999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335808"/>
        <c:axId val="418336368"/>
      </c:lineChart>
      <c:catAx>
        <c:axId val="41833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18336368"/>
        <c:crosses val="autoZero"/>
        <c:auto val="1"/>
        <c:lblAlgn val="ctr"/>
        <c:lblOffset val="100"/>
        <c:noMultiLvlLbl val="0"/>
      </c:catAx>
      <c:valAx>
        <c:axId val="418336368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41833580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'1.1.11.1'!$A$2:$A$25</c:f>
              <c:strCache>
                <c:ptCount val="24"/>
                <c:pt idx="0">
                  <c:v>Велижский район</c:v>
                </c:pt>
                <c:pt idx="1">
                  <c:v>Ельнинский район</c:v>
                </c:pt>
                <c:pt idx="2">
                  <c:v>Ершичский район</c:v>
                </c:pt>
                <c:pt idx="3">
                  <c:v>Краснинский район</c:v>
                </c:pt>
                <c:pt idx="4">
                  <c:v>Новодугинский район</c:v>
                </c:pt>
                <c:pt idx="5">
                  <c:v>Починковский район</c:v>
                </c:pt>
                <c:pt idx="6">
                  <c:v>Сафоновский район</c:v>
                </c:pt>
                <c:pt idx="7">
                  <c:v>Смоленский район</c:v>
                </c:pt>
                <c:pt idx="8">
                  <c:v>Темкинский район</c:v>
                </c:pt>
                <c:pt idx="9">
                  <c:v>Угранский район</c:v>
                </c:pt>
                <c:pt idx="10">
                  <c:v>Хиславичский район</c:v>
                </c:pt>
                <c:pt idx="11">
                  <c:v>Рославльский район</c:v>
                </c:pt>
                <c:pt idx="12">
                  <c:v>Гагаринский район</c:v>
                </c:pt>
                <c:pt idx="13">
                  <c:v>Дорогобужский район</c:v>
                </c:pt>
                <c:pt idx="14">
                  <c:v>Город Десногорск</c:v>
                </c:pt>
                <c:pt idx="15">
                  <c:v>Кардымовский район</c:v>
                </c:pt>
                <c:pt idx="16">
                  <c:v>Шумячский район</c:v>
                </c:pt>
                <c:pt idx="17">
                  <c:v>Город Смоленск</c:v>
                </c:pt>
                <c:pt idx="18">
                  <c:v>Вяземский район</c:v>
                </c:pt>
                <c:pt idx="19">
                  <c:v>Ярцевский район</c:v>
                </c:pt>
                <c:pt idx="20">
                  <c:v>Сычевский район</c:v>
                </c:pt>
                <c:pt idx="21">
                  <c:v>Холм-Жирковский район</c:v>
                </c:pt>
                <c:pt idx="22">
                  <c:v>Демидовский район</c:v>
                </c:pt>
                <c:pt idx="23">
                  <c:v>Духовщинский район</c:v>
                </c:pt>
              </c:strCache>
            </c:strRef>
          </c:cat>
          <c:val>
            <c:numRef>
              <c:f>'1.1.11.1'!$B$2:$B$25</c:f>
              <c:numCache>
                <c:formatCode>0.00%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0.93055555555555558</c:v>
                </c:pt>
                <c:pt idx="12">
                  <c:v>0.92682926829268297</c:v>
                </c:pt>
                <c:pt idx="13">
                  <c:v>0.89655172413793105</c:v>
                </c:pt>
                <c:pt idx="14">
                  <c:v>0.88</c:v>
                </c:pt>
                <c:pt idx="15">
                  <c:v>0.85</c:v>
                </c:pt>
                <c:pt idx="16">
                  <c:v>0.75</c:v>
                </c:pt>
                <c:pt idx="17">
                  <c:v>0.74671669793621009</c:v>
                </c:pt>
                <c:pt idx="18">
                  <c:v>0.68181818181818177</c:v>
                </c:pt>
                <c:pt idx="19">
                  <c:v>0.60869565217391308</c:v>
                </c:pt>
                <c:pt idx="20">
                  <c:v>0.54545454545454541</c:v>
                </c:pt>
                <c:pt idx="21">
                  <c:v>0.54285714285714282</c:v>
                </c:pt>
                <c:pt idx="22">
                  <c:v>0.46153846153846156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418339168"/>
        <c:axId val="418339728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'1.1.11.1'!$A$2:$A$25</c:f>
              <c:strCache>
                <c:ptCount val="24"/>
                <c:pt idx="0">
                  <c:v>Велижский район</c:v>
                </c:pt>
                <c:pt idx="1">
                  <c:v>Ельнинский район</c:v>
                </c:pt>
                <c:pt idx="2">
                  <c:v>Ершичский район</c:v>
                </c:pt>
                <c:pt idx="3">
                  <c:v>Краснинский район</c:v>
                </c:pt>
                <c:pt idx="4">
                  <c:v>Новодугинский район</c:v>
                </c:pt>
                <c:pt idx="5">
                  <c:v>Починковский район</c:v>
                </c:pt>
                <c:pt idx="6">
                  <c:v>Сафоновский район</c:v>
                </c:pt>
                <c:pt idx="7">
                  <c:v>Смоленский район</c:v>
                </c:pt>
                <c:pt idx="8">
                  <c:v>Темкинский район</c:v>
                </c:pt>
                <c:pt idx="9">
                  <c:v>Угранский район</c:v>
                </c:pt>
                <c:pt idx="10">
                  <c:v>Хиславичский район</c:v>
                </c:pt>
                <c:pt idx="11">
                  <c:v>Рославльский район</c:v>
                </c:pt>
                <c:pt idx="12">
                  <c:v>Гагаринский район</c:v>
                </c:pt>
                <c:pt idx="13">
                  <c:v>Дорогобужский район</c:v>
                </c:pt>
                <c:pt idx="14">
                  <c:v>Город Десногорск</c:v>
                </c:pt>
                <c:pt idx="15">
                  <c:v>Кардымовский район</c:v>
                </c:pt>
                <c:pt idx="16">
                  <c:v>Шумячский район</c:v>
                </c:pt>
                <c:pt idx="17">
                  <c:v>Город Смоленск</c:v>
                </c:pt>
                <c:pt idx="18">
                  <c:v>Вяземский район</c:v>
                </c:pt>
                <c:pt idx="19">
                  <c:v>Ярцевский район</c:v>
                </c:pt>
                <c:pt idx="20">
                  <c:v>Сычевский район</c:v>
                </c:pt>
                <c:pt idx="21">
                  <c:v>Холм-Жирковский район</c:v>
                </c:pt>
                <c:pt idx="22">
                  <c:v>Демидовский район</c:v>
                </c:pt>
                <c:pt idx="23">
                  <c:v>Духовщинский район</c:v>
                </c:pt>
              </c:strCache>
            </c:strRef>
          </c:cat>
          <c:val>
            <c:numRef>
              <c:f>'1.1.11.1'!$C$2:$C$25</c:f>
              <c:numCache>
                <c:formatCode>0.00%</c:formatCode>
                <c:ptCount val="24"/>
                <c:pt idx="0">
                  <c:v>0.79559999999999997</c:v>
                </c:pt>
                <c:pt idx="1">
                  <c:v>0.79559999999999997</c:v>
                </c:pt>
                <c:pt idx="2">
                  <c:v>0.79559999999999997</c:v>
                </c:pt>
                <c:pt idx="3">
                  <c:v>0.79559999999999997</c:v>
                </c:pt>
                <c:pt idx="4">
                  <c:v>0.79559999999999997</c:v>
                </c:pt>
                <c:pt idx="5">
                  <c:v>0.79559999999999997</c:v>
                </c:pt>
                <c:pt idx="6">
                  <c:v>0.79559999999999997</c:v>
                </c:pt>
                <c:pt idx="7">
                  <c:v>0.79559999999999997</c:v>
                </c:pt>
                <c:pt idx="8">
                  <c:v>0.79559999999999997</c:v>
                </c:pt>
                <c:pt idx="9">
                  <c:v>0.79559999999999997</c:v>
                </c:pt>
                <c:pt idx="10">
                  <c:v>0.79559999999999997</c:v>
                </c:pt>
                <c:pt idx="11">
                  <c:v>0.79559999999999997</c:v>
                </c:pt>
                <c:pt idx="12">
                  <c:v>0.79559999999999997</c:v>
                </c:pt>
                <c:pt idx="13">
                  <c:v>0.79559999999999997</c:v>
                </c:pt>
                <c:pt idx="14">
                  <c:v>0.79559999999999997</c:v>
                </c:pt>
                <c:pt idx="15">
                  <c:v>0.79559999999999997</c:v>
                </c:pt>
                <c:pt idx="16">
                  <c:v>0.79559999999999997</c:v>
                </c:pt>
                <c:pt idx="17">
                  <c:v>0.79559999999999997</c:v>
                </c:pt>
                <c:pt idx="18">
                  <c:v>0.79559999999999997</c:v>
                </c:pt>
                <c:pt idx="19">
                  <c:v>0.79559999999999997</c:v>
                </c:pt>
                <c:pt idx="20">
                  <c:v>0.79559999999999997</c:v>
                </c:pt>
                <c:pt idx="21">
                  <c:v>0.79559999999999997</c:v>
                </c:pt>
                <c:pt idx="22">
                  <c:v>0.79559999999999997</c:v>
                </c:pt>
                <c:pt idx="23">
                  <c:v>0.79559999999999997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339168"/>
        <c:axId val="418339728"/>
      </c:lineChart>
      <c:catAx>
        <c:axId val="418339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18339728"/>
        <c:crosses val="autoZero"/>
        <c:auto val="1"/>
        <c:lblAlgn val="ctr"/>
        <c:lblOffset val="100"/>
        <c:noMultiLvlLbl val="0"/>
      </c:catAx>
      <c:valAx>
        <c:axId val="418339728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41833916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'1.1.12'!$A$2:$A$28</c:f>
              <c:strCache>
                <c:ptCount val="27"/>
                <c:pt idx="0">
                  <c:v>Город Десногорск</c:v>
                </c:pt>
                <c:pt idx="1">
                  <c:v>Велижский район</c:v>
                </c:pt>
                <c:pt idx="2">
                  <c:v>Глинковский район</c:v>
                </c:pt>
                <c:pt idx="3">
                  <c:v>Духовщинский район</c:v>
                </c:pt>
                <c:pt idx="4">
                  <c:v>Ельнинский район</c:v>
                </c:pt>
                <c:pt idx="5">
                  <c:v>Ершичский район</c:v>
                </c:pt>
                <c:pt idx="6">
                  <c:v>Краснинский район</c:v>
                </c:pt>
                <c:pt idx="7">
                  <c:v>Монастырщинский район</c:v>
                </c:pt>
                <c:pt idx="8">
                  <c:v>Новодугинский район</c:v>
                </c:pt>
                <c:pt idx="9">
                  <c:v>Починковский район</c:v>
                </c:pt>
                <c:pt idx="10">
                  <c:v>Сафоновский район</c:v>
                </c:pt>
                <c:pt idx="11">
                  <c:v>Смоленский район</c:v>
                </c:pt>
                <c:pt idx="12">
                  <c:v>Сычевский район</c:v>
                </c:pt>
                <c:pt idx="13">
                  <c:v>Темкинский район</c:v>
                </c:pt>
                <c:pt idx="14">
                  <c:v>Угранский район</c:v>
                </c:pt>
                <c:pt idx="15">
                  <c:v>Холм-Жирковский район</c:v>
                </c:pt>
                <c:pt idx="16">
                  <c:v>Дорогобужский район</c:v>
                </c:pt>
                <c:pt idx="17">
                  <c:v>Гагаринский район</c:v>
                </c:pt>
                <c:pt idx="18">
                  <c:v>Хиславичский район</c:v>
                </c:pt>
                <c:pt idx="19">
                  <c:v>Город Смоленск</c:v>
                </c:pt>
                <c:pt idx="20">
                  <c:v>Ярцевский район</c:v>
                </c:pt>
                <c:pt idx="21">
                  <c:v>Рославльский район</c:v>
                </c:pt>
                <c:pt idx="22">
                  <c:v>Кардымовский район</c:v>
                </c:pt>
                <c:pt idx="23">
                  <c:v>Демидовский район</c:v>
                </c:pt>
                <c:pt idx="24">
                  <c:v>Вяземский район</c:v>
                </c:pt>
                <c:pt idx="25">
                  <c:v>Шумячский район</c:v>
                </c:pt>
                <c:pt idx="26">
                  <c:v>Руднянский район</c:v>
                </c:pt>
              </c:strCache>
            </c:strRef>
          </c:cat>
          <c:val>
            <c:numRef>
              <c:f>'1.1.12'!$B$2:$B$28</c:f>
              <c:numCache>
                <c:formatCode>0.00%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0.98280098280098283</c:v>
                </c:pt>
                <c:pt idx="17">
                  <c:v>0.97224791859389459</c:v>
                </c:pt>
                <c:pt idx="18">
                  <c:v>0.93333333333333335</c:v>
                </c:pt>
                <c:pt idx="19">
                  <c:v>0.90147840147840153</c:v>
                </c:pt>
                <c:pt idx="20">
                  <c:v>0.87393595460072959</c:v>
                </c:pt>
                <c:pt idx="21">
                  <c:v>0.86543990799309944</c:v>
                </c:pt>
                <c:pt idx="22">
                  <c:v>0.85553047404063209</c:v>
                </c:pt>
                <c:pt idx="23">
                  <c:v>0.76923076923076927</c:v>
                </c:pt>
                <c:pt idx="24">
                  <c:v>0.74025329029053888</c:v>
                </c:pt>
                <c:pt idx="25">
                  <c:v>0.65131578947368418</c:v>
                </c:pt>
                <c:pt idx="26">
                  <c:v>0.40189125295508277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418342528"/>
        <c:axId val="418343088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'1.1.12'!$A$2:$A$28</c:f>
              <c:strCache>
                <c:ptCount val="27"/>
                <c:pt idx="0">
                  <c:v>Город Десногорск</c:v>
                </c:pt>
                <c:pt idx="1">
                  <c:v>Велижский район</c:v>
                </c:pt>
                <c:pt idx="2">
                  <c:v>Глинковский район</c:v>
                </c:pt>
                <c:pt idx="3">
                  <c:v>Духовщинский район</c:v>
                </c:pt>
                <c:pt idx="4">
                  <c:v>Ельнинский район</c:v>
                </c:pt>
                <c:pt idx="5">
                  <c:v>Ершичский район</c:v>
                </c:pt>
                <c:pt idx="6">
                  <c:v>Краснинский район</c:v>
                </c:pt>
                <c:pt idx="7">
                  <c:v>Монастырщинский район</c:v>
                </c:pt>
                <c:pt idx="8">
                  <c:v>Новодугинский район</c:v>
                </c:pt>
                <c:pt idx="9">
                  <c:v>Починковский район</c:v>
                </c:pt>
                <c:pt idx="10">
                  <c:v>Сафоновский район</c:v>
                </c:pt>
                <c:pt idx="11">
                  <c:v>Смоленский район</c:v>
                </c:pt>
                <c:pt idx="12">
                  <c:v>Сычевский район</c:v>
                </c:pt>
                <c:pt idx="13">
                  <c:v>Темкинский район</c:v>
                </c:pt>
                <c:pt idx="14">
                  <c:v>Угранский район</c:v>
                </c:pt>
                <c:pt idx="15">
                  <c:v>Холм-Жирковский район</c:v>
                </c:pt>
                <c:pt idx="16">
                  <c:v>Дорогобужский район</c:v>
                </c:pt>
                <c:pt idx="17">
                  <c:v>Гагаринский район</c:v>
                </c:pt>
                <c:pt idx="18">
                  <c:v>Хиславичский район</c:v>
                </c:pt>
                <c:pt idx="19">
                  <c:v>Город Смоленск</c:v>
                </c:pt>
                <c:pt idx="20">
                  <c:v>Ярцевский район</c:v>
                </c:pt>
                <c:pt idx="21">
                  <c:v>Рославльский район</c:v>
                </c:pt>
                <c:pt idx="22">
                  <c:v>Кардымовский район</c:v>
                </c:pt>
                <c:pt idx="23">
                  <c:v>Демидовский район</c:v>
                </c:pt>
                <c:pt idx="24">
                  <c:v>Вяземский район</c:v>
                </c:pt>
                <c:pt idx="25">
                  <c:v>Шумячский район</c:v>
                </c:pt>
                <c:pt idx="26">
                  <c:v>Руднянский район</c:v>
                </c:pt>
              </c:strCache>
            </c:strRef>
          </c:cat>
          <c:val>
            <c:numRef>
              <c:f>'1.1.12'!$C$2:$C$28</c:f>
              <c:numCache>
                <c:formatCode>0.00%</c:formatCode>
                <c:ptCount val="27"/>
                <c:pt idx="0">
                  <c:v>0.90159999999999996</c:v>
                </c:pt>
                <c:pt idx="1">
                  <c:v>0.90159999999999996</c:v>
                </c:pt>
                <c:pt idx="2">
                  <c:v>0.90159999999999996</c:v>
                </c:pt>
                <c:pt idx="3">
                  <c:v>0.90159999999999996</c:v>
                </c:pt>
                <c:pt idx="4">
                  <c:v>0.90159999999999996</c:v>
                </c:pt>
                <c:pt idx="5">
                  <c:v>0.90159999999999996</c:v>
                </c:pt>
                <c:pt idx="6">
                  <c:v>0.90159999999999996</c:v>
                </c:pt>
                <c:pt idx="7">
                  <c:v>0.90159999999999996</c:v>
                </c:pt>
                <c:pt idx="8">
                  <c:v>0.90159999999999996</c:v>
                </c:pt>
                <c:pt idx="9">
                  <c:v>0.90159999999999996</c:v>
                </c:pt>
                <c:pt idx="10">
                  <c:v>0.90159999999999996</c:v>
                </c:pt>
                <c:pt idx="11">
                  <c:v>0.90159999999999996</c:v>
                </c:pt>
                <c:pt idx="12">
                  <c:v>0.90159999999999996</c:v>
                </c:pt>
                <c:pt idx="13">
                  <c:v>0.90159999999999996</c:v>
                </c:pt>
                <c:pt idx="14">
                  <c:v>0.90159999999999996</c:v>
                </c:pt>
                <c:pt idx="15">
                  <c:v>0.90159999999999996</c:v>
                </c:pt>
                <c:pt idx="16">
                  <c:v>0.90159999999999996</c:v>
                </c:pt>
                <c:pt idx="17">
                  <c:v>0.90159999999999996</c:v>
                </c:pt>
                <c:pt idx="18">
                  <c:v>0.90159999999999996</c:v>
                </c:pt>
                <c:pt idx="19">
                  <c:v>0.90159999999999996</c:v>
                </c:pt>
                <c:pt idx="20">
                  <c:v>0.90159999999999996</c:v>
                </c:pt>
                <c:pt idx="21">
                  <c:v>0.90159999999999996</c:v>
                </c:pt>
                <c:pt idx="22">
                  <c:v>0.90159999999999996</c:v>
                </c:pt>
                <c:pt idx="23">
                  <c:v>0.90159999999999996</c:v>
                </c:pt>
                <c:pt idx="24">
                  <c:v>0.90159999999999996</c:v>
                </c:pt>
                <c:pt idx="25">
                  <c:v>0.90159999999999996</c:v>
                </c:pt>
                <c:pt idx="26">
                  <c:v>0.90159999999999996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342528"/>
        <c:axId val="418343088"/>
      </c:lineChart>
      <c:catAx>
        <c:axId val="418342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18343088"/>
        <c:crosses val="autoZero"/>
        <c:auto val="1"/>
        <c:lblAlgn val="ctr"/>
        <c:lblOffset val="100"/>
        <c:noMultiLvlLbl val="0"/>
      </c:catAx>
      <c:valAx>
        <c:axId val="418343088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41834252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'1.1.2'!$A$2:$A$28</c:f>
              <c:strCache>
                <c:ptCount val="27"/>
                <c:pt idx="0">
                  <c:v>Город Десногорск</c:v>
                </c:pt>
                <c:pt idx="1">
                  <c:v>Велижский район</c:v>
                </c:pt>
                <c:pt idx="2">
                  <c:v>Демидовский район</c:v>
                </c:pt>
                <c:pt idx="3">
                  <c:v>Духовщинский район</c:v>
                </c:pt>
                <c:pt idx="4">
                  <c:v>Ершичский район</c:v>
                </c:pt>
                <c:pt idx="5">
                  <c:v>Краснинский район</c:v>
                </c:pt>
                <c:pt idx="6">
                  <c:v>Новодугинский район</c:v>
                </c:pt>
                <c:pt idx="7">
                  <c:v>Рославльский район</c:v>
                </c:pt>
                <c:pt idx="8">
                  <c:v>Сафоновский район</c:v>
                </c:pt>
                <c:pt idx="9">
                  <c:v>Смоленский район</c:v>
                </c:pt>
                <c:pt idx="10">
                  <c:v>Сычевский район</c:v>
                </c:pt>
                <c:pt idx="11">
                  <c:v>Темкинский район</c:v>
                </c:pt>
                <c:pt idx="12">
                  <c:v>Угранский район</c:v>
                </c:pt>
                <c:pt idx="13">
                  <c:v>Хиславичский район</c:v>
                </c:pt>
                <c:pt idx="14">
                  <c:v>Холм-Жирковский район</c:v>
                </c:pt>
                <c:pt idx="15">
                  <c:v>Шумячский район</c:v>
                </c:pt>
                <c:pt idx="16">
                  <c:v>Ярцевский район</c:v>
                </c:pt>
                <c:pt idx="17">
                  <c:v>Гагаринский район</c:v>
                </c:pt>
                <c:pt idx="18">
                  <c:v>Дорогобужский район</c:v>
                </c:pt>
                <c:pt idx="19">
                  <c:v>Город Смоленск</c:v>
                </c:pt>
                <c:pt idx="20">
                  <c:v>Глинковский район</c:v>
                </c:pt>
                <c:pt idx="21">
                  <c:v>Ельнинский район</c:v>
                </c:pt>
                <c:pt idx="22">
                  <c:v>Вяземский район</c:v>
                </c:pt>
                <c:pt idx="23">
                  <c:v>Починковский район</c:v>
                </c:pt>
                <c:pt idx="24">
                  <c:v>Кардымовский район</c:v>
                </c:pt>
                <c:pt idx="25">
                  <c:v>Руднянский район</c:v>
                </c:pt>
                <c:pt idx="26">
                  <c:v>Монастырщинский район</c:v>
                </c:pt>
              </c:strCache>
            </c:strRef>
          </c:cat>
          <c:val>
            <c:numRef>
              <c:f>'1.1.2'!$B$2:$B$28</c:f>
              <c:numCache>
                <c:formatCode>0.00%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0.9375</c:v>
                </c:pt>
                <c:pt idx="18">
                  <c:v>0.9</c:v>
                </c:pt>
                <c:pt idx="19">
                  <c:v>0.88372093023255816</c:v>
                </c:pt>
                <c:pt idx="20">
                  <c:v>0.8</c:v>
                </c:pt>
                <c:pt idx="21">
                  <c:v>0.8</c:v>
                </c:pt>
                <c:pt idx="22">
                  <c:v>0.76666666666666672</c:v>
                </c:pt>
                <c:pt idx="23">
                  <c:v>0.75</c:v>
                </c:pt>
                <c:pt idx="24">
                  <c:v>0.5</c:v>
                </c:pt>
                <c:pt idx="25">
                  <c:v>0.5</c:v>
                </c:pt>
                <c:pt idx="26">
                  <c:v>0.42857142857142855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375611504"/>
        <c:axId val="375613744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'1.1.2'!$A$2:$A$28</c:f>
              <c:strCache>
                <c:ptCount val="27"/>
                <c:pt idx="0">
                  <c:v>Город Десногорск</c:v>
                </c:pt>
                <c:pt idx="1">
                  <c:v>Велижский район</c:v>
                </c:pt>
                <c:pt idx="2">
                  <c:v>Демидовский район</c:v>
                </c:pt>
                <c:pt idx="3">
                  <c:v>Духовщинский район</c:v>
                </c:pt>
                <c:pt idx="4">
                  <c:v>Ершичский район</c:v>
                </c:pt>
                <c:pt idx="5">
                  <c:v>Краснинский район</c:v>
                </c:pt>
                <c:pt idx="6">
                  <c:v>Новодугинский район</c:v>
                </c:pt>
                <c:pt idx="7">
                  <c:v>Рославльский район</c:v>
                </c:pt>
                <c:pt idx="8">
                  <c:v>Сафоновский район</c:v>
                </c:pt>
                <c:pt idx="9">
                  <c:v>Смоленский район</c:v>
                </c:pt>
                <c:pt idx="10">
                  <c:v>Сычевский район</c:v>
                </c:pt>
                <c:pt idx="11">
                  <c:v>Темкинский район</c:v>
                </c:pt>
                <c:pt idx="12">
                  <c:v>Угранский район</c:v>
                </c:pt>
                <c:pt idx="13">
                  <c:v>Хиславичский район</c:v>
                </c:pt>
                <c:pt idx="14">
                  <c:v>Холм-Жирковский район</c:v>
                </c:pt>
                <c:pt idx="15">
                  <c:v>Шумячский район</c:v>
                </c:pt>
                <c:pt idx="16">
                  <c:v>Ярцевский район</c:v>
                </c:pt>
                <c:pt idx="17">
                  <c:v>Гагаринский район</c:v>
                </c:pt>
                <c:pt idx="18">
                  <c:v>Дорогобужский район</c:v>
                </c:pt>
                <c:pt idx="19">
                  <c:v>Город Смоленск</c:v>
                </c:pt>
                <c:pt idx="20">
                  <c:v>Глинковский район</c:v>
                </c:pt>
                <c:pt idx="21">
                  <c:v>Ельнинский район</c:v>
                </c:pt>
                <c:pt idx="22">
                  <c:v>Вяземский район</c:v>
                </c:pt>
                <c:pt idx="23">
                  <c:v>Починковский район</c:v>
                </c:pt>
                <c:pt idx="24">
                  <c:v>Кардымовский район</c:v>
                </c:pt>
                <c:pt idx="25">
                  <c:v>Руднянский район</c:v>
                </c:pt>
                <c:pt idx="26">
                  <c:v>Монастырщинский район</c:v>
                </c:pt>
              </c:strCache>
            </c:strRef>
          </c:cat>
          <c:val>
            <c:numRef>
              <c:f>'1.1.2'!$C$2:$C$28</c:f>
              <c:numCache>
                <c:formatCode>0.00%</c:formatCode>
                <c:ptCount val="27"/>
                <c:pt idx="0">
                  <c:v>0.89910000000000001</c:v>
                </c:pt>
                <c:pt idx="1">
                  <c:v>0.89910000000000001</c:v>
                </c:pt>
                <c:pt idx="2">
                  <c:v>0.89910000000000001</c:v>
                </c:pt>
                <c:pt idx="3">
                  <c:v>0.89910000000000001</c:v>
                </c:pt>
                <c:pt idx="4">
                  <c:v>0.89910000000000001</c:v>
                </c:pt>
                <c:pt idx="5">
                  <c:v>0.89910000000000001</c:v>
                </c:pt>
                <c:pt idx="6">
                  <c:v>0.89910000000000001</c:v>
                </c:pt>
                <c:pt idx="7">
                  <c:v>0.89910000000000001</c:v>
                </c:pt>
                <c:pt idx="8">
                  <c:v>0.89910000000000001</c:v>
                </c:pt>
                <c:pt idx="9">
                  <c:v>0.89910000000000001</c:v>
                </c:pt>
                <c:pt idx="10">
                  <c:v>0.89910000000000001</c:v>
                </c:pt>
                <c:pt idx="11">
                  <c:v>0.89910000000000001</c:v>
                </c:pt>
                <c:pt idx="12">
                  <c:v>0.89910000000000001</c:v>
                </c:pt>
                <c:pt idx="13">
                  <c:v>0.89910000000000001</c:v>
                </c:pt>
                <c:pt idx="14">
                  <c:v>0.89910000000000001</c:v>
                </c:pt>
                <c:pt idx="15">
                  <c:v>0.89910000000000001</c:v>
                </c:pt>
                <c:pt idx="16">
                  <c:v>0.89910000000000001</c:v>
                </c:pt>
                <c:pt idx="17">
                  <c:v>0.89910000000000001</c:v>
                </c:pt>
                <c:pt idx="18">
                  <c:v>0.89910000000000001</c:v>
                </c:pt>
                <c:pt idx="19">
                  <c:v>0.89910000000000001</c:v>
                </c:pt>
                <c:pt idx="20">
                  <c:v>0.89910000000000001</c:v>
                </c:pt>
                <c:pt idx="21">
                  <c:v>0.89910000000000001</c:v>
                </c:pt>
                <c:pt idx="22">
                  <c:v>0.89910000000000001</c:v>
                </c:pt>
                <c:pt idx="23">
                  <c:v>0.89910000000000001</c:v>
                </c:pt>
                <c:pt idx="24">
                  <c:v>0.89910000000000001</c:v>
                </c:pt>
                <c:pt idx="25">
                  <c:v>0.89910000000000001</c:v>
                </c:pt>
                <c:pt idx="26">
                  <c:v>0.89910000000000001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611504"/>
        <c:axId val="375613744"/>
      </c:lineChart>
      <c:catAx>
        <c:axId val="375611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75613744"/>
        <c:crosses val="autoZero"/>
        <c:auto val="1"/>
        <c:lblAlgn val="ctr"/>
        <c:lblOffset val="100"/>
        <c:noMultiLvlLbl val="0"/>
      </c:catAx>
      <c:valAx>
        <c:axId val="375613744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37561150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'1.1.12.1'!$A$2:$A$26</c:f>
              <c:strCache>
                <c:ptCount val="25"/>
                <c:pt idx="0">
                  <c:v>Город Десногорск</c:v>
                </c:pt>
                <c:pt idx="1">
                  <c:v>Велижский район</c:v>
                </c:pt>
                <c:pt idx="2">
                  <c:v>Вяземский район</c:v>
                </c:pt>
                <c:pt idx="3">
                  <c:v>Глинковский район</c:v>
                </c:pt>
                <c:pt idx="4">
                  <c:v>Дорогобужский район</c:v>
                </c:pt>
                <c:pt idx="5">
                  <c:v>Ельнинский район</c:v>
                </c:pt>
                <c:pt idx="6">
                  <c:v>Краснинский район</c:v>
                </c:pt>
                <c:pt idx="7">
                  <c:v>Новодугинский район</c:v>
                </c:pt>
                <c:pt idx="8">
                  <c:v>Починковский район</c:v>
                </c:pt>
                <c:pt idx="9">
                  <c:v>Сафоновский район</c:v>
                </c:pt>
                <c:pt idx="10">
                  <c:v>Смоленский район</c:v>
                </c:pt>
                <c:pt idx="11">
                  <c:v>Сычевский район</c:v>
                </c:pt>
                <c:pt idx="12">
                  <c:v>Темкинский район</c:v>
                </c:pt>
                <c:pt idx="13">
                  <c:v>Угранский район</c:v>
                </c:pt>
                <c:pt idx="14">
                  <c:v>Хиславичский район</c:v>
                </c:pt>
                <c:pt idx="15">
                  <c:v>Шумячский район</c:v>
                </c:pt>
                <c:pt idx="16">
                  <c:v>Кардымовский район</c:v>
                </c:pt>
                <c:pt idx="17">
                  <c:v>Город Смоленск</c:v>
                </c:pt>
                <c:pt idx="18">
                  <c:v>Гагаринский район</c:v>
                </c:pt>
                <c:pt idx="19">
                  <c:v>Холм-Жирковский район</c:v>
                </c:pt>
                <c:pt idx="20">
                  <c:v>Демидовский район</c:v>
                </c:pt>
                <c:pt idx="21">
                  <c:v>Духовщинский район</c:v>
                </c:pt>
                <c:pt idx="22">
                  <c:v>Ярцевский район</c:v>
                </c:pt>
                <c:pt idx="23">
                  <c:v>Рославльский район</c:v>
                </c:pt>
                <c:pt idx="24">
                  <c:v>Ершичский район</c:v>
                </c:pt>
              </c:strCache>
            </c:strRef>
          </c:cat>
          <c:val>
            <c:numRef>
              <c:f>'1.1.12.1'!$B$2:$B$26</c:f>
              <c:numCache>
                <c:formatCode>0.00%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0.96153846153846156</c:v>
                </c:pt>
                <c:pt idx="17">
                  <c:v>0.83206106870229013</c:v>
                </c:pt>
                <c:pt idx="18">
                  <c:v>0.72222222222222221</c:v>
                </c:pt>
                <c:pt idx="19">
                  <c:v>0.70588235294117652</c:v>
                </c:pt>
                <c:pt idx="20">
                  <c:v>0.68</c:v>
                </c:pt>
                <c:pt idx="21">
                  <c:v>0.66666666666666663</c:v>
                </c:pt>
                <c:pt idx="22">
                  <c:v>0.46666666666666667</c:v>
                </c:pt>
                <c:pt idx="23">
                  <c:v>0.37593984962406013</c:v>
                </c:pt>
                <c:pt idx="24">
                  <c:v>0.33333333333333331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418345888"/>
        <c:axId val="418346448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'1.1.12.1'!$A$2:$A$26</c:f>
              <c:strCache>
                <c:ptCount val="25"/>
                <c:pt idx="0">
                  <c:v>Город Десногорск</c:v>
                </c:pt>
                <c:pt idx="1">
                  <c:v>Велижский район</c:v>
                </c:pt>
                <c:pt idx="2">
                  <c:v>Вяземский район</c:v>
                </c:pt>
                <c:pt idx="3">
                  <c:v>Глинковский район</c:v>
                </c:pt>
                <c:pt idx="4">
                  <c:v>Дорогобужский район</c:v>
                </c:pt>
                <c:pt idx="5">
                  <c:v>Ельнинский район</c:v>
                </c:pt>
                <c:pt idx="6">
                  <c:v>Краснинский район</c:v>
                </c:pt>
                <c:pt idx="7">
                  <c:v>Новодугинский район</c:v>
                </c:pt>
                <c:pt idx="8">
                  <c:v>Починковский район</c:v>
                </c:pt>
                <c:pt idx="9">
                  <c:v>Сафоновский район</c:v>
                </c:pt>
                <c:pt idx="10">
                  <c:v>Смоленский район</c:v>
                </c:pt>
                <c:pt idx="11">
                  <c:v>Сычевский район</c:v>
                </c:pt>
                <c:pt idx="12">
                  <c:v>Темкинский район</c:v>
                </c:pt>
                <c:pt idx="13">
                  <c:v>Угранский район</c:v>
                </c:pt>
                <c:pt idx="14">
                  <c:v>Хиславичский район</c:v>
                </c:pt>
                <c:pt idx="15">
                  <c:v>Шумячский район</c:v>
                </c:pt>
                <c:pt idx="16">
                  <c:v>Кардымовский район</c:v>
                </c:pt>
                <c:pt idx="17">
                  <c:v>Город Смоленск</c:v>
                </c:pt>
                <c:pt idx="18">
                  <c:v>Гагаринский район</c:v>
                </c:pt>
                <c:pt idx="19">
                  <c:v>Холм-Жирковский район</c:v>
                </c:pt>
                <c:pt idx="20">
                  <c:v>Демидовский район</c:v>
                </c:pt>
                <c:pt idx="21">
                  <c:v>Духовщинский район</c:v>
                </c:pt>
                <c:pt idx="22">
                  <c:v>Ярцевский район</c:v>
                </c:pt>
                <c:pt idx="23">
                  <c:v>Рославльский район</c:v>
                </c:pt>
                <c:pt idx="24">
                  <c:v>Ершичский район</c:v>
                </c:pt>
              </c:strCache>
            </c:strRef>
          </c:cat>
          <c:val>
            <c:numRef>
              <c:f>'1.1.12.1'!$C$2:$C$26</c:f>
              <c:numCache>
                <c:formatCode>0.00%</c:formatCode>
                <c:ptCount val="25"/>
                <c:pt idx="0">
                  <c:v>0.80489999999999995</c:v>
                </c:pt>
                <c:pt idx="1">
                  <c:v>0.80489999999999995</c:v>
                </c:pt>
                <c:pt idx="2">
                  <c:v>0.80489999999999995</c:v>
                </c:pt>
                <c:pt idx="3">
                  <c:v>0.80489999999999995</c:v>
                </c:pt>
                <c:pt idx="4">
                  <c:v>0.80489999999999995</c:v>
                </c:pt>
                <c:pt idx="5">
                  <c:v>0.80489999999999995</c:v>
                </c:pt>
                <c:pt idx="6">
                  <c:v>0.80489999999999995</c:v>
                </c:pt>
                <c:pt idx="7">
                  <c:v>0.80489999999999995</c:v>
                </c:pt>
                <c:pt idx="8">
                  <c:v>0.80489999999999995</c:v>
                </c:pt>
                <c:pt idx="9">
                  <c:v>0.80489999999999995</c:v>
                </c:pt>
                <c:pt idx="10">
                  <c:v>0.80489999999999995</c:v>
                </c:pt>
                <c:pt idx="11">
                  <c:v>0.80489999999999995</c:v>
                </c:pt>
                <c:pt idx="12">
                  <c:v>0.80489999999999995</c:v>
                </c:pt>
                <c:pt idx="13">
                  <c:v>0.80489999999999995</c:v>
                </c:pt>
                <c:pt idx="14">
                  <c:v>0.80489999999999995</c:v>
                </c:pt>
                <c:pt idx="15">
                  <c:v>0.80489999999999995</c:v>
                </c:pt>
                <c:pt idx="16">
                  <c:v>0.80489999999999995</c:v>
                </c:pt>
                <c:pt idx="17">
                  <c:v>0.80489999999999995</c:v>
                </c:pt>
                <c:pt idx="18">
                  <c:v>0.80489999999999995</c:v>
                </c:pt>
                <c:pt idx="19">
                  <c:v>0.80489999999999995</c:v>
                </c:pt>
                <c:pt idx="20">
                  <c:v>0.80489999999999995</c:v>
                </c:pt>
                <c:pt idx="21">
                  <c:v>0.80489999999999995</c:v>
                </c:pt>
                <c:pt idx="22">
                  <c:v>0.80489999999999995</c:v>
                </c:pt>
                <c:pt idx="23">
                  <c:v>0.80489999999999995</c:v>
                </c:pt>
                <c:pt idx="24">
                  <c:v>0.80489999999999995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345888"/>
        <c:axId val="418346448"/>
      </c:lineChart>
      <c:catAx>
        <c:axId val="418345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18346448"/>
        <c:crosses val="autoZero"/>
        <c:auto val="1"/>
        <c:lblAlgn val="ctr"/>
        <c:lblOffset val="100"/>
        <c:noMultiLvlLbl val="0"/>
      </c:catAx>
      <c:valAx>
        <c:axId val="418346448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41834588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'1.1.13'!$A$2:$A$28</c:f>
              <c:strCache>
                <c:ptCount val="27"/>
                <c:pt idx="0">
                  <c:v>Город Десногорск</c:v>
                </c:pt>
                <c:pt idx="1">
                  <c:v>Вяземский район</c:v>
                </c:pt>
                <c:pt idx="2">
                  <c:v>Глинковский район</c:v>
                </c:pt>
                <c:pt idx="3">
                  <c:v>Демидовский район</c:v>
                </c:pt>
                <c:pt idx="4">
                  <c:v>Дорогобужский район</c:v>
                </c:pt>
                <c:pt idx="5">
                  <c:v>Духовщинский район</c:v>
                </c:pt>
                <c:pt idx="6">
                  <c:v>Ельнинский район</c:v>
                </c:pt>
                <c:pt idx="7">
                  <c:v>Кардымовский район</c:v>
                </c:pt>
                <c:pt idx="8">
                  <c:v>Краснинский район</c:v>
                </c:pt>
                <c:pt idx="9">
                  <c:v>Монастырщинский район</c:v>
                </c:pt>
                <c:pt idx="10">
                  <c:v>Новодугинский район</c:v>
                </c:pt>
                <c:pt idx="11">
                  <c:v>Починковский район</c:v>
                </c:pt>
                <c:pt idx="12">
                  <c:v>Рославльский район</c:v>
                </c:pt>
                <c:pt idx="13">
                  <c:v>Руднянский район</c:v>
                </c:pt>
                <c:pt idx="14">
                  <c:v>Сафоновский район</c:v>
                </c:pt>
                <c:pt idx="15">
                  <c:v>Смоленский район</c:v>
                </c:pt>
                <c:pt idx="16">
                  <c:v>Сычевский район</c:v>
                </c:pt>
                <c:pt idx="17">
                  <c:v>Темкинский район</c:v>
                </c:pt>
                <c:pt idx="18">
                  <c:v>Угранский район</c:v>
                </c:pt>
                <c:pt idx="19">
                  <c:v>Хиславичский район</c:v>
                </c:pt>
                <c:pt idx="20">
                  <c:v>Холм-Жирковский район</c:v>
                </c:pt>
                <c:pt idx="21">
                  <c:v>Шумячский район</c:v>
                </c:pt>
                <c:pt idx="22">
                  <c:v>Ярцевский район</c:v>
                </c:pt>
                <c:pt idx="23">
                  <c:v>Гагаринский район</c:v>
                </c:pt>
                <c:pt idx="24">
                  <c:v>Велижский район</c:v>
                </c:pt>
                <c:pt idx="25">
                  <c:v>Город Смоленск</c:v>
                </c:pt>
                <c:pt idx="26">
                  <c:v>Ершичский район</c:v>
                </c:pt>
              </c:strCache>
            </c:strRef>
          </c:cat>
          <c:val>
            <c:numRef>
              <c:f>'1.1.13'!$B$2:$B$28</c:f>
              <c:numCache>
                <c:formatCode>0.00%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0.98360655737704916</c:v>
                </c:pt>
                <c:pt idx="24">
                  <c:v>0.9538461538461539</c:v>
                </c:pt>
                <c:pt idx="25">
                  <c:v>0.93843648208469055</c:v>
                </c:pt>
                <c:pt idx="26">
                  <c:v>0.88461538461538458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418349248"/>
        <c:axId val="418349808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'1.1.13'!$A$2:$A$28</c:f>
              <c:strCache>
                <c:ptCount val="27"/>
                <c:pt idx="0">
                  <c:v>Город Десногорск</c:v>
                </c:pt>
                <c:pt idx="1">
                  <c:v>Вяземский район</c:v>
                </c:pt>
                <c:pt idx="2">
                  <c:v>Глинковский район</c:v>
                </c:pt>
                <c:pt idx="3">
                  <c:v>Демидовский район</c:v>
                </c:pt>
                <c:pt idx="4">
                  <c:v>Дорогобужский район</c:v>
                </c:pt>
                <c:pt idx="5">
                  <c:v>Духовщинский район</c:v>
                </c:pt>
                <c:pt idx="6">
                  <c:v>Ельнинский район</c:v>
                </c:pt>
                <c:pt idx="7">
                  <c:v>Кардымовский район</c:v>
                </c:pt>
                <c:pt idx="8">
                  <c:v>Краснинский район</c:v>
                </c:pt>
                <c:pt idx="9">
                  <c:v>Монастырщинский район</c:v>
                </c:pt>
                <c:pt idx="10">
                  <c:v>Новодугинский район</c:v>
                </c:pt>
                <c:pt idx="11">
                  <c:v>Починковский район</c:v>
                </c:pt>
                <c:pt idx="12">
                  <c:v>Рославльский район</c:v>
                </c:pt>
                <c:pt idx="13">
                  <c:v>Руднянский район</c:v>
                </c:pt>
                <c:pt idx="14">
                  <c:v>Сафоновский район</c:v>
                </c:pt>
                <c:pt idx="15">
                  <c:v>Смоленский район</c:v>
                </c:pt>
                <c:pt idx="16">
                  <c:v>Сычевский район</c:v>
                </c:pt>
                <c:pt idx="17">
                  <c:v>Темкинский район</c:v>
                </c:pt>
                <c:pt idx="18">
                  <c:v>Угранский район</c:v>
                </c:pt>
                <c:pt idx="19">
                  <c:v>Хиславичский район</c:v>
                </c:pt>
                <c:pt idx="20">
                  <c:v>Холм-Жирковский район</c:v>
                </c:pt>
                <c:pt idx="21">
                  <c:v>Шумячский район</c:v>
                </c:pt>
                <c:pt idx="22">
                  <c:v>Ярцевский район</c:v>
                </c:pt>
                <c:pt idx="23">
                  <c:v>Гагаринский район</c:v>
                </c:pt>
                <c:pt idx="24">
                  <c:v>Велижский район</c:v>
                </c:pt>
                <c:pt idx="25">
                  <c:v>Город Смоленск</c:v>
                </c:pt>
                <c:pt idx="26">
                  <c:v>Ершичский район</c:v>
                </c:pt>
              </c:strCache>
            </c:strRef>
          </c:cat>
          <c:val>
            <c:numRef>
              <c:f>'1.1.13'!$C$2:$C$28</c:f>
              <c:numCache>
                <c:formatCode>0.00%</c:formatCode>
                <c:ptCount val="27"/>
                <c:pt idx="0">
                  <c:v>0.97109999999999996</c:v>
                </c:pt>
                <c:pt idx="1">
                  <c:v>0.97109999999999996</c:v>
                </c:pt>
                <c:pt idx="2">
                  <c:v>0.97109999999999996</c:v>
                </c:pt>
                <c:pt idx="3">
                  <c:v>0.97109999999999996</c:v>
                </c:pt>
                <c:pt idx="4">
                  <c:v>0.97109999999999996</c:v>
                </c:pt>
                <c:pt idx="5">
                  <c:v>0.97109999999999996</c:v>
                </c:pt>
                <c:pt idx="6">
                  <c:v>0.97109999999999996</c:v>
                </c:pt>
                <c:pt idx="7">
                  <c:v>0.97109999999999996</c:v>
                </c:pt>
                <c:pt idx="8">
                  <c:v>0.97109999999999996</c:v>
                </c:pt>
                <c:pt idx="9">
                  <c:v>0.97109999999999996</c:v>
                </c:pt>
                <c:pt idx="10">
                  <c:v>0.97109999999999996</c:v>
                </c:pt>
                <c:pt idx="11">
                  <c:v>0.97109999999999996</c:v>
                </c:pt>
                <c:pt idx="12">
                  <c:v>0.97109999999999996</c:v>
                </c:pt>
                <c:pt idx="13">
                  <c:v>0.97109999999999996</c:v>
                </c:pt>
                <c:pt idx="14">
                  <c:v>0.97109999999999996</c:v>
                </c:pt>
                <c:pt idx="15">
                  <c:v>0.97109999999999996</c:v>
                </c:pt>
                <c:pt idx="16">
                  <c:v>0.97109999999999996</c:v>
                </c:pt>
                <c:pt idx="17">
                  <c:v>0.97109999999999996</c:v>
                </c:pt>
                <c:pt idx="18">
                  <c:v>0.97109999999999996</c:v>
                </c:pt>
                <c:pt idx="19">
                  <c:v>0.97109999999999996</c:v>
                </c:pt>
                <c:pt idx="20">
                  <c:v>0.97109999999999996</c:v>
                </c:pt>
                <c:pt idx="21">
                  <c:v>0.97109999999999996</c:v>
                </c:pt>
                <c:pt idx="22">
                  <c:v>0.97109999999999996</c:v>
                </c:pt>
                <c:pt idx="23">
                  <c:v>0.97109999999999996</c:v>
                </c:pt>
                <c:pt idx="24">
                  <c:v>0.97109999999999996</c:v>
                </c:pt>
                <c:pt idx="25">
                  <c:v>0.97109999999999996</c:v>
                </c:pt>
                <c:pt idx="26">
                  <c:v>0.97109999999999996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349248"/>
        <c:axId val="418349808"/>
      </c:lineChart>
      <c:catAx>
        <c:axId val="418349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18349808"/>
        <c:crosses val="autoZero"/>
        <c:auto val="1"/>
        <c:lblAlgn val="ctr"/>
        <c:lblOffset val="100"/>
        <c:noMultiLvlLbl val="0"/>
      </c:catAx>
      <c:valAx>
        <c:axId val="418349808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41834924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'1.1.13.1'!$A$2:$A$20</c:f>
              <c:strCache>
                <c:ptCount val="19"/>
                <c:pt idx="0">
                  <c:v>Город Десногорск</c:v>
                </c:pt>
                <c:pt idx="1">
                  <c:v>Вяземский район</c:v>
                </c:pt>
                <c:pt idx="2">
                  <c:v>Гагаринский район</c:v>
                </c:pt>
                <c:pt idx="3">
                  <c:v>Демидовский район</c:v>
                </c:pt>
                <c:pt idx="4">
                  <c:v>Дорогобужский район</c:v>
                </c:pt>
                <c:pt idx="5">
                  <c:v>Духовщинский район</c:v>
                </c:pt>
                <c:pt idx="6">
                  <c:v>Кардымовский район</c:v>
                </c:pt>
                <c:pt idx="7">
                  <c:v>Краснинский район</c:v>
                </c:pt>
                <c:pt idx="8">
                  <c:v>Починковский район</c:v>
                </c:pt>
                <c:pt idx="9">
                  <c:v>Рославльский район</c:v>
                </c:pt>
                <c:pt idx="10">
                  <c:v>Смоленский район</c:v>
                </c:pt>
                <c:pt idx="11">
                  <c:v>Сычевский район</c:v>
                </c:pt>
                <c:pt idx="12">
                  <c:v>Темкинский район</c:v>
                </c:pt>
                <c:pt idx="13">
                  <c:v>Угранский район</c:v>
                </c:pt>
                <c:pt idx="14">
                  <c:v>Хиславичский район</c:v>
                </c:pt>
                <c:pt idx="15">
                  <c:v>Шумячский район</c:v>
                </c:pt>
                <c:pt idx="16">
                  <c:v>Ярцевский район</c:v>
                </c:pt>
                <c:pt idx="17">
                  <c:v>Город Смоленск</c:v>
                </c:pt>
                <c:pt idx="18">
                  <c:v>Сафоновский район</c:v>
                </c:pt>
              </c:strCache>
            </c:strRef>
          </c:cat>
          <c:val>
            <c:numRef>
              <c:f>'1.1.13.1'!$B$2:$B$20</c:f>
              <c:numCache>
                <c:formatCode>0.00%</c:formatCode>
                <c:ptCount val="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0.75</c:v>
                </c:pt>
                <c:pt idx="17">
                  <c:v>0.74285714285714288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421688320"/>
        <c:axId val="421688880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'1.1.13.1'!$A$2:$A$20</c:f>
              <c:strCache>
                <c:ptCount val="19"/>
                <c:pt idx="0">
                  <c:v>Город Десногорск</c:v>
                </c:pt>
                <c:pt idx="1">
                  <c:v>Вяземский район</c:v>
                </c:pt>
                <c:pt idx="2">
                  <c:v>Гагаринский район</c:v>
                </c:pt>
                <c:pt idx="3">
                  <c:v>Демидовский район</c:v>
                </c:pt>
                <c:pt idx="4">
                  <c:v>Дорогобужский район</c:v>
                </c:pt>
                <c:pt idx="5">
                  <c:v>Духовщинский район</c:v>
                </c:pt>
                <c:pt idx="6">
                  <c:v>Кардымовский район</c:v>
                </c:pt>
                <c:pt idx="7">
                  <c:v>Краснинский район</c:v>
                </c:pt>
                <c:pt idx="8">
                  <c:v>Починковский район</c:v>
                </c:pt>
                <c:pt idx="9">
                  <c:v>Рославльский район</c:v>
                </c:pt>
                <c:pt idx="10">
                  <c:v>Смоленский район</c:v>
                </c:pt>
                <c:pt idx="11">
                  <c:v>Сычевский район</c:v>
                </c:pt>
                <c:pt idx="12">
                  <c:v>Темкинский район</c:v>
                </c:pt>
                <c:pt idx="13">
                  <c:v>Угранский район</c:v>
                </c:pt>
                <c:pt idx="14">
                  <c:v>Хиславичский район</c:v>
                </c:pt>
                <c:pt idx="15">
                  <c:v>Шумячский район</c:v>
                </c:pt>
                <c:pt idx="16">
                  <c:v>Ярцевский район</c:v>
                </c:pt>
                <c:pt idx="17">
                  <c:v>Город Смоленск</c:v>
                </c:pt>
                <c:pt idx="18">
                  <c:v>Сафоновский район</c:v>
                </c:pt>
              </c:strCache>
            </c:strRef>
          </c:cat>
          <c:val>
            <c:numRef>
              <c:f>'1.1.13.1'!$C$2:$C$20</c:f>
              <c:numCache>
                <c:formatCode>0.00%</c:formatCode>
                <c:ptCount val="19"/>
                <c:pt idx="0">
                  <c:v>0.86729999999999996</c:v>
                </c:pt>
                <c:pt idx="1">
                  <c:v>0.86729999999999996</c:v>
                </c:pt>
                <c:pt idx="2">
                  <c:v>0.86729999999999996</c:v>
                </c:pt>
                <c:pt idx="3">
                  <c:v>0.86729999999999996</c:v>
                </c:pt>
                <c:pt idx="4">
                  <c:v>0.86729999999999996</c:v>
                </c:pt>
                <c:pt idx="5">
                  <c:v>0.86729999999999996</c:v>
                </c:pt>
                <c:pt idx="6">
                  <c:v>0.86729999999999996</c:v>
                </c:pt>
                <c:pt idx="7">
                  <c:v>0.86729999999999996</c:v>
                </c:pt>
                <c:pt idx="8">
                  <c:v>0.86729999999999996</c:v>
                </c:pt>
                <c:pt idx="9">
                  <c:v>0.86729999999999996</c:v>
                </c:pt>
                <c:pt idx="10">
                  <c:v>0.86729999999999996</c:v>
                </c:pt>
                <c:pt idx="11">
                  <c:v>0.86729999999999996</c:v>
                </c:pt>
                <c:pt idx="12">
                  <c:v>0.86729999999999996</c:v>
                </c:pt>
                <c:pt idx="13">
                  <c:v>0.86729999999999996</c:v>
                </c:pt>
                <c:pt idx="14">
                  <c:v>0.86729999999999996</c:v>
                </c:pt>
                <c:pt idx="15">
                  <c:v>0.86729999999999996</c:v>
                </c:pt>
                <c:pt idx="16">
                  <c:v>0.86729999999999996</c:v>
                </c:pt>
                <c:pt idx="17">
                  <c:v>0.86729999999999996</c:v>
                </c:pt>
                <c:pt idx="18">
                  <c:v>0.86729999999999996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688320"/>
        <c:axId val="421688880"/>
      </c:lineChart>
      <c:catAx>
        <c:axId val="421688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1688880"/>
        <c:crosses val="autoZero"/>
        <c:auto val="1"/>
        <c:lblAlgn val="ctr"/>
        <c:lblOffset val="100"/>
        <c:noMultiLvlLbl val="0"/>
      </c:catAx>
      <c:valAx>
        <c:axId val="421688880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4216883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'1.1.17'!$A$2:$A$28</c:f>
              <c:strCache>
                <c:ptCount val="27"/>
                <c:pt idx="0">
                  <c:v>Город Десногорск</c:v>
                </c:pt>
                <c:pt idx="1">
                  <c:v>Велижский район</c:v>
                </c:pt>
                <c:pt idx="2">
                  <c:v>Угранский район</c:v>
                </c:pt>
                <c:pt idx="3">
                  <c:v>Холм-Жирковский район</c:v>
                </c:pt>
                <c:pt idx="4">
                  <c:v>Ельнинский район</c:v>
                </c:pt>
                <c:pt idx="5">
                  <c:v>Гагаринский район</c:v>
                </c:pt>
                <c:pt idx="6">
                  <c:v>Рославльский район</c:v>
                </c:pt>
                <c:pt idx="7">
                  <c:v>Ярцевский район</c:v>
                </c:pt>
                <c:pt idx="8">
                  <c:v>Починковский район</c:v>
                </c:pt>
                <c:pt idx="9">
                  <c:v>Сычевский район</c:v>
                </c:pt>
                <c:pt idx="10">
                  <c:v>Город Смоленск</c:v>
                </c:pt>
                <c:pt idx="11">
                  <c:v>Руднянский район</c:v>
                </c:pt>
                <c:pt idx="12">
                  <c:v>Монастырщинский район</c:v>
                </c:pt>
                <c:pt idx="13">
                  <c:v>Вяземский район</c:v>
                </c:pt>
                <c:pt idx="14">
                  <c:v>Глинковский район</c:v>
                </c:pt>
                <c:pt idx="15">
                  <c:v>Дорогобужский район</c:v>
                </c:pt>
                <c:pt idx="16">
                  <c:v>Ершичский район</c:v>
                </c:pt>
                <c:pt idx="17">
                  <c:v>Хиславичский район</c:v>
                </c:pt>
                <c:pt idx="18">
                  <c:v>Смоленский район</c:v>
                </c:pt>
                <c:pt idx="19">
                  <c:v>Духовщинский район</c:v>
                </c:pt>
                <c:pt idx="20">
                  <c:v>Кардымовский район</c:v>
                </c:pt>
                <c:pt idx="21">
                  <c:v>Краснинский район</c:v>
                </c:pt>
                <c:pt idx="22">
                  <c:v>Сафоновский район</c:v>
                </c:pt>
                <c:pt idx="23">
                  <c:v>Новодугинский район</c:v>
                </c:pt>
                <c:pt idx="24">
                  <c:v>Демидовский район</c:v>
                </c:pt>
                <c:pt idx="25">
                  <c:v>Темкинский район</c:v>
                </c:pt>
                <c:pt idx="26">
                  <c:v>Шумячский район</c:v>
                </c:pt>
              </c:strCache>
            </c:strRef>
          </c:cat>
          <c:val>
            <c:numRef>
              <c:f>'1.1.17'!$B$2:$B$28</c:f>
              <c:numCache>
                <c:formatCode>0.00%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0.875</c:v>
                </c:pt>
                <c:pt idx="4">
                  <c:v>0.8</c:v>
                </c:pt>
                <c:pt idx="5">
                  <c:v>0.75</c:v>
                </c:pt>
                <c:pt idx="6">
                  <c:v>0.72413793103448276</c:v>
                </c:pt>
                <c:pt idx="7">
                  <c:v>0.61111111111111116</c:v>
                </c:pt>
                <c:pt idx="8">
                  <c:v>0.6</c:v>
                </c:pt>
                <c:pt idx="9">
                  <c:v>0.55555555555555558</c:v>
                </c:pt>
                <c:pt idx="10">
                  <c:v>0.51162790697674421</c:v>
                </c:pt>
                <c:pt idx="11">
                  <c:v>0.5</c:v>
                </c:pt>
                <c:pt idx="12">
                  <c:v>0.42857142857142855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</c:v>
                </c:pt>
                <c:pt idx="18">
                  <c:v>0.27272727272727271</c:v>
                </c:pt>
                <c:pt idx="19">
                  <c:v>0.25</c:v>
                </c:pt>
                <c:pt idx="20">
                  <c:v>0.25</c:v>
                </c:pt>
                <c:pt idx="21">
                  <c:v>0.16666666666666666</c:v>
                </c:pt>
                <c:pt idx="22">
                  <c:v>0.125</c:v>
                </c:pt>
                <c:pt idx="23">
                  <c:v>0.1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421691680"/>
        <c:axId val="421692240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'1.1.17'!$A$2:$A$28</c:f>
              <c:strCache>
                <c:ptCount val="27"/>
                <c:pt idx="0">
                  <c:v>Город Десногорск</c:v>
                </c:pt>
                <c:pt idx="1">
                  <c:v>Велижский район</c:v>
                </c:pt>
                <c:pt idx="2">
                  <c:v>Угранский район</c:v>
                </c:pt>
                <c:pt idx="3">
                  <c:v>Холм-Жирковский район</c:v>
                </c:pt>
                <c:pt idx="4">
                  <c:v>Ельнинский район</c:v>
                </c:pt>
                <c:pt idx="5">
                  <c:v>Гагаринский район</c:v>
                </c:pt>
                <c:pt idx="6">
                  <c:v>Рославльский район</c:v>
                </c:pt>
                <c:pt idx="7">
                  <c:v>Ярцевский район</c:v>
                </c:pt>
                <c:pt idx="8">
                  <c:v>Починковский район</c:v>
                </c:pt>
                <c:pt idx="9">
                  <c:v>Сычевский район</c:v>
                </c:pt>
                <c:pt idx="10">
                  <c:v>Город Смоленск</c:v>
                </c:pt>
                <c:pt idx="11">
                  <c:v>Руднянский район</c:v>
                </c:pt>
                <c:pt idx="12">
                  <c:v>Монастырщинский район</c:v>
                </c:pt>
                <c:pt idx="13">
                  <c:v>Вяземский район</c:v>
                </c:pt>
                <c:pt idx="14">
                  <c:v>Глинковский район</c:v>
                </c:pt>
                <c:pt idx="15">
                  <c:v>Дорогобужский район</c:v>
                </c:pt>
                <c:pt idx="16">
                  <c:v>Ершичский район</c:v>
                </c:pt>
                <c:pt idx="17">
                  <c:v>Хиславичский район</c:v>
                </c:pt>
                <c:pt idx="18">
                  <c:v>Смоленский район</c:v>
                </c:pt>
                <c:pt idx="19">
                  <c:v>Духовщинский район</c:v>
                </c:pt>
                <c:pt idx="20">
                  <c:v>Кардымовский район</c:v>
                </c:pt>
                <c:pt idx="21">
                  <c:v>Краснинский район</c:v>
                </c:pt>
                <c:pt idx="22">
                  <c:v>Сафоновский район</c:v>
                </c:pt>
                <c:pt idx="23">
                  <c:v>Новодугинский район</c:v>
                </c:pt>
                <c:pt idx="24">
                  <c:v>Демидовский район</c:v>
                </c:pt>
                <c:pt idx="25">
                  <c:v>Темкинский район</c:v>
                </c:pt>
                <c:pt idx="26">
                  <c:v>Шумячский район</c:v>
                </c:pt>
              </c:strCache>
            </c:strRef>
          </c:cat>
          <c:val>
            <c:numRef>
              <c:f>'1.1.17'!$C$2:$C$28</c:f>
              <c:numCache>
                <c:formatCode>0.00%</c:formatCode>
                <c:ptCount val="27"/>
                <c:pt idx="0">
                  <c:v>0.45700000000000002</c:v>
                </c:pt>
                <c:pt idx="1">
                  <c:v>0.45700000000000002</c:v>
                </c:pt>
                <c:pt idx="2">
                  <c:v>0.45700000000000002</c:v>
                </c:pt>
                <c:pt idx="3">
                  <c:v>0.45700000000000002</c:v>
                </c:pt>
                <c:pt idx="4">
                  <c:v>0.45700000000000002</c:v>
                </c:pt>
                <c:pt idx="5">
                  <c:v>0.45700000000000002</c:v>
                </c:pt>
                <c:pt idx="6">
                  <c:v>0.45700000000000002</c:v>
                </c:pt>
                <c:pt idx="7">
                  <c:v>0.45700000000000002</c:v>
                </c:pt>
                <c:pt idx="8">
                  <c:v>0.45700000000000002</c:v>
                </c:pt>
                <c:pt idx="9">
                  <c:v>0.45700000000000002</c:v>
                </c:pt>
                <c:pt idx="10">
                  <c:v>0.45700000000000002</c:v>
                </c:pt>
                <c:pt idx="11">
                  <c:v>0.45700000000000002</c:v>
                </c:pt>
                <c:pt idx="12">
                  <c:v>0.45700000000000002</c:v>
                </c:pt>
                <c:pt idx="13">
                  <c:v>0.45700000000000002</c:v>
                </c:pt>
                <c:pt idx="14">
                  <c:v>0.45700000000000002</c:v>
                </c:pt>
                <c:pt idx="15">
                  <c:v>0.45700000000000002</c:v>
                </c:pt>
                <c:pt idx="16">
                  <c:v>0.45700000000000002</c:v>
                </c:pt>
                <c:pt idx="17">
                  <c:v>0.45700000000000002</c:v>
                </c:pt>
                <c:pt idx="18">
                  <c:v>0.45700000000000002</c:v>
                </c:pt>
                <c:pt idx="19">
                  <c:v>0.45700000000000002</c:v>
                </c:pt>
                <c:pt idx="20">
                  <c:v>0.45700000000000002</c:v>
                </c:pt>
                <c:pt idx="21">
                  <c:v>0.45700000000000002</c:v>
                </c:pt>
                <c:pt idx="22">
                  <c:v>0.45700000000000002</c:v>
                </c:pt>
                <c:pt idx="23">
                  <c:v>0.45700000000000002</c:v>
                </c:pt>
                <c:pt idx="24">
                  <c:v>0.45700000000000002</c:v>
                </c:pt>
                <c:pt idx="25">
                  <c:v>0.45700000000000002</c:v>
                </c:pt>
                <c:pt idx="26">
                  <c:v>0.45700000000000002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691680"/>
        <c:axId val="421692240"/>
      </c:lineChart>
      <c:catAx>
        <c:axId val="421691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1692240"/>
        <c:crosses val="autoZero"/>
        <c:auto val="1"/>
        <c:lblAlgn val="ctr"/>
        <c:lblOffset val="100"/>
        <c:noMultiLvlLbl val="0"/>
      </c:catAx>
      <c:valAx>
        <c:axId val="421692240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42169168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'1.1.18'!$A$2:$A$28</c:f>
              <c:strCache>
                <c:ptCount val="27"/>
                <c:pt idx="0">
                  <c:v>Сычевский район</c:v>
                </c:pt>
                <c:pt idx="1">
                  <c:v>Холм-Жирковский район</c:v>
                </c:pt>
                <c:pt idx="2">
                  <c:v>Гагаринский район</c:v>
                </c:pt>
                <c:pt idx="3">
                  <c:v>Город Десногорск</c:v>
                </c:pt>
                <c:pt idx="4">
                  <c:v>Кардымовский район</c:v>
                </c:pt>
                <c:pt idx="5">
                  <c:v>Духовщинский район</c:v>
                </c:pt>
                <c:pt idx="6">
                  <c:v>Велижский район</c:v>
                </c:pt>
                <c:pt idx="7">
                  <c:v>Смоленский район</c:v>
                </c:pt>
                <c:pt idx="8">
                  <c:v>Угранский район</c:v>
                </c:pt>
                <c:pt idx="9">
                  <c:v>Монастырщинский район</c:v>
                </c:pt>
                <c:pt idx="10">
                  <c:v>Ярцевский район</c:v>
                </c:pt>
                <c:pt idx="11">
                  <c:v>Глинковский район</c:v>
                </c:pt>
                <c:pt idx="12">
                  <c:v>Ершичский район</c:v>
                </c:pt>
                <c:pt idx="13">
                  <c:v>Вяземский район</c:v>
                </c:pt>
                <c:pt idx="14">
                  <c:v>Хиславичский район</c:v>
                </c:pt>
                <c:pt idx="15">
                  <c:v>Дорогобужский район</c:v>
                </c:pt>
                <c:pt idx="16">
                  <c:v>Ельнинский район</c:v>
                </c:pt>
                <c:pt idx="17">
                  <c:v>Город Смоленск</c:v>
                </c:pt>
                <c:pt idx="18">
                  <c:v>Краснинский район</c:v>
                </c:pt>
                <c:pt idx="19">
                  <c:v>Починковский район</c:v>
                </c:pt>
                <c:pt idx="20">
                  <c:v>Сафоновский район</c:v>
                </c:pt>
                <c:pt idx="21">
                  <c:v>Рославльский район</c:v>
                </c:pt>
                <c:pt idx="22">
                  <c:v>Руднянский район</c:v>
                </c:pt>
                <c:pt idx="23">
                  <c:v>Новодугинский район</c:v>
                </c:pt>
                <c:pt idx="24">
                  <c:v>Демидовский район</c:v>
                </c:pt>
                <c:pt idx="25">
                  <c:v>Темкинский район</c:v>
                </c:pt>
                <c:pt idx="26">
                  <c:v>Шумячский район</c:v>
                </c:pt>
              </c:strCache>
            </c:strRef>
          </c:cat>
          <c:val>
            <c:numRef>
              <c:f>'1.1.18'!$B$2:$B$28</c:f>
              <c:numCache>
                <c:formatCode>0.00%</c:formatCode>
                <c:ptCount val="27"/>
                <c:pt idx="0">
                  <c:v>0.36377708978328172</c:v>
                </c:pt>
                <c:pt idx="1">
                  <c:v>0.33653846153846156</c:v>
                </c:pt>
                <c:pt idx="2">
                  <c:v>0.33603567085528985</c:v>
                </c:pt>
                <c:pt idx="3">
                  <c:v>0.2719546742209632</c:v>
                </c:pt>
                <c:pt idx="4">
                  <c:v>0.23886639676113361</c:v>
                </c:pt>
                <c:pt idx="5">
                  <c:v>0.23102310231023102</c:v>
                </c:pt>
                <c:pt idx="6">
                  <c:v>0.19256756756756757</c:v>
                </c:pt>
                <c:pt idx="7">
                  <c:v>0.17754105636928541</c:v>
                </c:pt>
                <c:pt idx="8">
                  <c:v>0.16913946587537093</c:v>
                </c:pt>
                <c:pt idx="9">
                  <c:v>0.16433566433566432</c:v>
                </c:pt>
                <c:pt idx="10">
                  <c:v>0.15245202558635396</c:v>
                </c:pt>
                <c:pt idx="11">
                  <c:v>0.12209302325581395</c:v>
                </c:pt>
                <c:pt idx="12">
                  <c:v>0.1166077738515901</c:v>
                </c:pt>
                <c:pt idx="13">
                  <c:v>0.10204516403919897</c:v>
                </c:pt>
                <c:pt idx="14">
                  <c:v>0.10031347962382445</c:v>
                </c:pt>
                <c:pt idx="15">
                  <c:v>9.2198581560283682E-2</c:v>
                </c:pt>
                <c:pt idx="16">
                  <c:v>9.1370558375634514E-2</c:v>
                </c:pt>
                <c:pt idx="17">
                  <c:v>8.8737368782497786E-2</c:v>
                </c:pt>
                <c:pt idx="18">
                  <c:v>8.1374321880650996E-2</c:v>
                </c:pt>
                <c:pt idx="19">
                  <c:v>7.0571630204657732E-2</c:v>
                </c:pt>
                <c:pt idx="20">
                  <c:v>6.9169960474308304E-2</c:v>
                </c:pt>
                <c:pt idx="21">
                  <c:v>6.9045771916214124E-2</c:v>
                </c:pt>
                <c:pt idx="22">
                  <c:v>6.3424947145877375E-2</c:v>
                </c:pt>
                <c:pt idx="23">
                  <c:v>4.8128342245989303E-2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421695040"/>
        <c:axId val="421695600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'1.1.18'!$A$2:$A$28</c:f>
              <c:strCache>
                <c:ptCount val="27"/>
                <c:pt idx="0">
                  <c:v>Сычевский район</c:v>
                </c:pt>
                <c:pt idx="1">
                  <c:v>Холм-Жирковский район</c:v>
                </c:pt>
                <c:pt idx="2">
                  <c:v>Гагаринский район</c:v>
                </c:pt>
                <c:pt idx="3">
                  <c:v>Город Десногорск</c:v>
                </c:pt>
                <c:pt idx="4">
                  <c:v>Кардымовский район</c:v>
                </c:pt>
                <c:pt idx="5">
                  <c:v>Духовщинский район</c:v>
                </c:pt>
                <c:pt idx="6">
                  <c:v>Велижский район</c:v>
                </c:pt>
                <c:pt idx="7">
                  <c:v>Смоленский район</c:v>
                </c:pt>
                <c:pt idx="8">
                  <c:v>Угранский район</c:v>
                </c:pt>
                <c:pt idx="9">
                  <c:v>Монастырщинский район</c:v>
                </c:pt>
                <c:pt idx="10">
                  <c:v>Ярцевский район</c:v>
                </c:pt>
                <c:pt idx="11">
                  <c:v>Глинковский район</c:v>
                </c:pt>
                <c:pt idx="12">
                  <c:v>Ершичский район</c:v>
                </c:pt>
                <c:pt idx="13">
                  <c:v>Вяземский район</c:v>
                </c:pt>
                <c:pt idx="14">
                  <c:v>Хиславичский район</c:v>
                </c:pt>
                <c:pt idx="15">
                  <c:v>Дорогобужский район</c:v>
                </c:pt>
                <c:pt idx="16">
                  <c:v>Ельнинский район</c:v>
                </c:pt>
                <c:pt idx="17">
                  <c:v>Город Смоленск</c:v>
                </c:pt>
                <c:pt idx="18">
                  <c:v>Краснинский район</c:v>
                </c:pt>
                <c:pt idx="19">
                  <c:v>Починковский район</c:v>
                </c:pt>
                <c:pt idx="20">
                  <c:v>Сафоновский район</c:v>
                </c:pt>
                <c:pt idx="21">
                  <c:v>Рославльский район</c:v>
                </c:pt>
                <c:pt idx="22">
                  <c:v>Руднянский район</c:v>
                </c:pt>
                <c:pt idx="23">
                  <c:v>Новодугинский район</c:v>
                </c:pt>
                <c:pt idx="24">
                  <c:v>Демидовский район</c:v>
                </c:pt>
                <c:pt idx="25">
                  <c:v>Темкинский район</c:v>
                </c:pt>
                <c:pt idx="26">
                  <c:v>Шумячский район</c:v>
                </c:pt>
              </c:strCache>
            </c:strRef>
          </c:cat>
          <c:val>
            <c:numRef>
              <c:f>'1.1.18'!$C$2:$C$28</c:f>
              <c:numCache>
                <c:formatCode>0.00%</c:formatCode>
                <c:ptCount val="27"/>
                <c:pt idx="0">
                  <c:v>0.1207</c:v>
                </c:pt>
                <c:pt idx="1">
                  <c:v>0.1207</c:v>
                </c:pt>
                <c:pt idx="2">
                  <c:v>0.1207</c:v>
                </c:pt>
                <c:pt idx="3">
                  <c:v>0.1207</c:v>
                </c:pt>
                <c:pt idx="4">
                  <c:v>0.1207</c:v>
                </c:pt>
                <c:pt idx="5">
                  <c:v>0.1207</c:v>
                </c:pt>
                <c:pt idx="6">
                  <c:v>0.1207</c:v>
                </c:pt>
                <c:pt idx="7">
                  <c:v>0.1207</c:v>
                </c:pt>
                <c:pt idx="8">
                  <c:v>0.1207</c:v>
                </c:pt>
                <c:pt idx="9">
                  <c:v>0.1207</c:v>
                </c:pt>
                <c:pt idx="10">
                  <c:v>0.1207</c:v>
                </c:pt>
                <c:pt idx="11">
                  <c:v>0.1207</c:v>
                </c:pt>
                <c:pt idx="12">
                  <c:v>0.1207</c:v>
                </c:pt>
                <c:pt idx="13">
                  <c:v>0.1207</c:v>
                </c:pt>
                <c:pt idx="14">
                  <c:v>0.1207</c:v>
                </c:pt>
                <c:pt idx="15">
                  <c:v>0.1207</c:v>
                </c:pt>
                <c:pt idx="16">
                  <c:v>0.1207</c:v>
                </c:pt>
                <c:pt idx="17">
                  <c:v>0.1207</c:v>
                </c:pt>
                <c:pt idx="18">
                  <c:v>0.1207</c:v>
                </c:pt>
                <c:pt idx="19">
                  <c:v>0.1207</c:v>
                </c:pt>
                <c:pt idx="20">
                  <c:v>0.1207</c:v>
                </c:pt>
                <c:pt idx="21">
                  <c:v>0.1207</c:v>
                </c:pt>
                <c:pt idx="22">
                  <c:v>0.1207</c:v>
                </c:pt>
                <c:pt idx="23">
                  <c:v>0.1207</c:v>
                </c:pt>
                <c:pt idx="24">
                  <c:v>0.1207</c:v>
                </c:pt>
                <c:pt idx="25">
                  <c:v>0.1207</c:v>
                </c:pt>
                <c:pt idx="26">
                  <c:v>0.1207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695040"/>
        <c:axId val="421695600"/>
      </c:lineChart>
      <c:catAx>
        <c:axId val="421695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1695600"/>
        <c:crosses val="autoZero"/>
        <c:auto val="1"/>
        <c:lblAlgn val="ctr"/>
        <c:lblOffset val="100"/>
        <c:noMultiLvlLbl val="0"/>
      </c:catAx>
      <c:valAx>
        <c:axId val="421695600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42169504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'1.1.18.1'!$A$2:$A$28</c:f>
              <c:strCache>
                <c:ptCount val="27"/>
                <c:pt idx="0">
                  <c:v>Сычевский район</c:v>
                </c:pt>
                <c:pt idx="1">
                  <c:v>Гагаринский район</c:v>
                </c:pt>
                <c:pt idx="2">
                  <c:v>Город Десногорск</c:v>
                </c:pt>
                <c:pt idx="3">
                  <c:v>Холм-Жирковский район</c:v>
                </c:pt>
                <c:pt idx="4">
                  <c:v>Духовщинский район</c:v>
                </c:pt>
                <c:pt idx="5">
                  <c:v>Кардымовский район</c:v>
                </c:pt>
                <c:pt idx="6">
                  <c:v>Смоленский район</c:v>
                </c:pt>
                <c:pt idx="7">
                  <c:v>Велижский район</c:v>
                </c:pt>
                <c:pt idx="8">
                  <c:v>Глинковский район</c:v>
                </c:pt>
                <c:pt idx="9">
                  <c:v>Ершичский район</c:v>
                </c:pt>
                <c:pt idx="10">
                  <c:v>Краснинский район</c:v>
                </c:pt>
                <c:pt idx="11">
                  <c:v>Город Смоленск</c:v>
                </c:pt>
                <c:pt idx="12">
                  <c:v>Ярцевский район</c:v>
                </c:pt>
                <c:pt idx="13">
                  <c:v>Вяземский район</c:v>
                </c:pt>
                <c:pt idx="14">
                  <c:v>Угранский район</c:v>
                </c:pt>
                <c:pt idx="15">
                  <c:v>Монастырщинский район</c:v>
                </c:pt>
                <c:pt idx="16">
                  <c:v>Ельнинский район</c:v>
                </c:pt>
                <c:pt idx="17">
                  <c:v>Новодугинский район</c:v>
                </c:pt>
                <c:pt idx="18">
                  <c:v>Рославльский район</c:v>
                </c:pt>
                <c:pt idx="19">
                  <c:v>Починковский район</c:v>
                </c:pt>
                <c:pt idx="20">
                  <c:v>Дорогобужский район</c:v>
                </c:pt>
                <c:pt idx="21">
                  <c:v>Демидовский район</c:v>
                </c:pt>
                <c:pt idx="22">
                  <c:v>Руднянский район</c:v>
                </c:pt>
                <c:pt idx="23">
                  <c:v>Сафоновский район</c:v>
                </c:pt>
                <c:pt idx="24">
                  <c:v>Темкинский район</c:v>
                </c:pt>
                <c:pt idx="25">
                  <c:v>Хиславичский район</c:v>
                </c:pt>
                <c:pt idx="26">
                  <c:v>Шумячский район</c:v>
                </c:pt>
              </c:strCache>
            </c:strRef>
          </c:cat>
          <c:val>
            <c:numRef>
              <c:f>'1.1.18.1'!$B$2:$B$28</c:f>
              <c:numCache>
                <c:formatCode>0.00%</c:formatCode>
                <c:ptCount val="27"/>
                <c:pt idx="0">
                  <c:v>0.3591331269349845</c:v>
                </c:pt>
                <c:pt idx="1">
                  <c:v>0.30685042561815973</c:v>
                </c:pt>
                <c:pt idx="2">
                  <c:v>0.2719546742209632</c:v>
                </c:pt>
                <c:pt idx="3">
                  <c:v>0.25769230769230766</c:v>
                </c:pt>
                <c:pt idx="4">
                  <c:v>0.23102310231023102</c:v>
                </c:pt>
                <c:pt idx="5">
                  <c:v>0.20242914979757085</c:v>
                </c:pt>
                <c:pt idx="6">
                  <c:v>0.17576564580559254</c:v>
                </c:pt>
                <c:pt idx="7">
                  <c:v>0.14020270270270271</c:v>
                </c:pt>
                <c:pt idx="8">
                  <c:v>0.12209302325581395</c:v>
                </c:pt>
                <c:pt idx="9">
                  <c:v>0.1166077738515901</c:v>
                </c:pt>
                <c:pt idx="10">
                  <c:v>8.1374321880650996E-2</c:v>
                </c:pt>
                <c:pt idx="11">
                  <c:v>7.7357009712547831E-2</c:v>
                </c:pt>
                <c:pt idx="12">
                  <c:v>7.5692963752665252E-2</c:v>
                </c:pt>
                <c:pt idx="13">
                  <c:v>7.5415423945462287E-2</c:v>
                </c:pt>
                <c:pt idx="14">
                  <c:v>6.5281899109792291E-2</c:v>
                </c:pt>
                <c:pt idx="15">
                  <c:v>6.2937062937062943E-2</c:v>
                </c:pt>
                <c:pt idx="16">
                  <c:v>5.5837563451776651E-2</c:v>
                </c:pt>
                <c:pt idx="17">
                  <c:v>4.8128342245989303E-2</c:v>
                </c:pt>
                <c:pt idx="18">
                  <c:v>4.2151538660460307E-2</c:v>
                </c:pt>
                <c:pt idx="19">
                  <c:v>3.0345800988002825E-2</c:v>
                </c:pt>
                <c:pt idx="20">
                  <c:v>1.7730496453900711E-2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421698400"/>
        <c:axId val="421698960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'1.1.18.1'!$A$2:$A$28</c:f>
              <c:strCache>
                <c:ptCount val="27"/>
                <c:pt idx="0">
                  <c:v>Сычевский район</c:v>
                </c:pt>
                <c:pt idx="1">
                  <c:v>Гагаринский район</c:v>
                </c:pt>
                <c:pt idx="2">
                  <c:v>Город Десногорск</c:v>
                </c:pt>
                <c:pt idx="3">
                  <c:v>Холм-Жирковский район</c:v>
                </c:pt>
                <c:pt idx="4">
                  <c:v>Духовщинский район</c:v>
                </c:pt>
                <c:pt idx="5">
                  <c:v>Кардымовский район</c:v>
                </c:pt>
                <c:pt idx="6">
                  <c:v>Смоленский район</c:v>
                </c:pt>
                <c:pt idx="7">
                  <c:v>Велижский район</c:v>
                </c:pt>
                <c:pt idx="8">
                  <c:v>Глинковский район</c:v>
                </c:pt>
                <c:pt idx="9">
                  <c:v>Ершичский район</c:v>
                </c:pt>
                <c:pt idx="10">
                  <c:v>Краснинский район</c:v>
                </c:pt>
                <c:pt idx="11">
                  <c:v>Город Смоленск</c:v>
                </c:pt>
                <c:pt idx="12">
                  <c:v>Ярцевский район</c:v>
                </c:pt>
                <c:pt idx="13">
                  <c:v>Вяземский район</c:v>
                </c:pt>
                <c:pt idx="14">
                  <c:v>Угранский район</c:v>
                </c:pt>
                <c:pt idx="15">
                  <c:v>Монастырщинский район</c:v>
                </c:pt>
                <c:pt idx="16">
                  <c:v>Ельнинский район</c:v>
                </c:pt>
                <c:pt idx="17">
                  <c:v>Новодугинский район</c:v>
                </c:pt>
                <c:pt idx="18">
                  <c:v>Рославльский район</c:v>
                </c:pt>
                <c:pt idx="19">
                  <c:v>Починковский район</c:v>
                </c:pt>
                <c:pt idx="20">
                  <c:v>Дорогобужский район</c:v>
                </c:pt>
                <c:pt idx="21">
                  <c:v>Демидовский район</c:v>
                </c:pt>
                <c:pt idx="22">
                  <c:v>Руднянский район</c:v>
                </c:pt>
                <c:pt idx="23">
                  <c:v>Сафоновский район</c:v>
                </c:pt>
                <c:pt idx="24">
                  <c:v>Темкинский район</c:v>
                </c:pt>
                <c:pt idx="25">
                  <c:v>Хиславичский район</c:v>
                </c:pt>
                <c:pt idx="26">
                  <c:v>Шумячский район</c:v>
                </c:pt>
              </c:strCache>
            </c:strRef>
          </c:cat>
          <c:val>
            <c:numRef>
              <c:f>'1.1.18.1'!$C$2:$C$28</c:f>
              <c:numCache>
                <c:formatCode>0.00%</c:formatCode>
                <c:ptCount val="27"/>
                <c:pt idx="0">
                  <c:v>9.3899999999999997E-2</c:v>
                </c:pt>
                <c:pt idx="1">
                  <c:v>9.3899999999999997E-2</c:v>
                </c:pt>
                <c:pt idx="2">
                  <c:v>9.3899999999999997E-2</c:v>
                </c:pt>
                <c:pt idx="3">
                  <c:v>9.3899999999999997E-2</c:v>
                </c:pt>
                <c:pt idx="4">
                  <c:v>9.3899999999999997E-2</c:v>
                </c:pt>
                <c:pt idx="5">
                  <c:v>9.3899999999999997E-2</c:v>
                </c:pt>
                <c:pt idx="6">
                  <c:v>9.3899999999999997E-2</c:v>
                </c:pt>
                <c:pt idx="7">
                  <c:v>9.3899999999999997E-2</c:v>
                </c:pt>
                <c:pt idx="8">
                  <c:v>9.3899999999999997E-2</c:v>
                </c:pt>
                <c:pt idx="9">
                  <c:v>9.3899999999999997E-2</c:v>
                </c:pt>
                <c:pt idx="10">
                  <c:v>9.3899999999999997E-2</c:v>
                </c:pt>
                <c:pt idx="11">
                  <c:v>9.3899999999999997E-2</c:v>
                </c:pt>
                <c:pt idx="12">
                  <c:v>9.3899999999999997E-2</c:v>
                </c:pt>
                <c:pt idx="13">
                  <c:v>9.3899999999999997E-2</c:v>
                </c:pt>
                <c:pt idx="14">
                  <c:v>9.3899999999999997E-2</c:v>
                </c:pt>
                <c:pt idx="15">
                  <c:v>9.3899999999999997E-2</c:v>
                </c:pt>
                <c:pt idx="16">
                  <c:v>9.3899999999999997E-2</c:v>
                </c:pt>
                <c:pt idx="17">
                  <c:v>9.3899999999999997E-2</c:v>
                </c:pt>
                <c:pt idx="18">
                  <c:v>9.3899999999999997E-2</c:v>
                </c:pt>
                <c:pt idx="19">
                  <c:v>9.3899999999999997E-2</c:v>
                </c:pt>
                <c:pt idx="20">
                  <c:v>9.3899999999999997E-2</c:v>
                </c:pt>
                <c:pt idx="21">
                  <c:v>9.3899999999999997E-2</c:v>
                </c:pt>
                <c:pt idx="22">
                  <c:v>9.3899999999999997E-2</c:v>
                </c:pt>
                <c:pt idx="23">
                  <c:v>9.3899999999999997E-2</c:v>
                </c:pt>
                <c:pt idx="24">
                  <c:v>9.3899999999999997E-2</c:v>
                </c:pt>
                <c:pt idx="25">
                  <c:v>9.3899999999999997E-2</c:v>
                </c:pt>
                <c:pt idx="26">
                  <c:v>9.3899999999999997E-2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698400"/>
        <c:axId val="421698960"/>
      </c:lineChart>
      <c:catAx>
        <c:axId val="42169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1698960"/>
        <c:crosses val="autoZero"/>
        <c:auto val="1"/>
        <c:lblAlgn val="ctr"/>
        <c:lblOffset val="100"/>
        <c:noMultiLvlLbl val="0"/>
      </c:catAx>
      <c:valAx>
        <c:axId val="421698960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42169840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'1.1.18.2'!$A$2:$A$28</c:f>
              <c:strCache>
                <c:ptCount val="27"/>
                <c:pt idx="0">
                  <c:v>Кардымовский район</c:v>
                </c:pt>
                <c:pt idx="1">
                  <c:v>Город Десногорск</c:v>
                </c:pt>
                <c:pt idx="2">
                  <c:v>Смоленский район</c:v>
                </c:pt>
                <c:pt idx="3">
                  <c:v>Угранский район</c:v>
                </c:pt>
                <c:pt idx="4">
                  <c:v>Монастырщинский район</c:v>
                </c:pt>
                <c:pt idx="5">
                  <c:v>Хиславичский район</c:v>
                </c:pt>
                <c:pt idx="6">
                  <c:v>Холм-Жирковский район</c:v>
                </c:pt>
                <c:pt idx="7">
                  <c:v>Велижский район</c:v>
                </c:pt>
                <c:pt idx="8">
                  <c:v>Город Смоленск</c:v>
                </c:pt>
                <c:pt idx="9">
                  <c:v>Вяземский район</c:v>
                </c:pt>
                <c:pt idx="10">
                  <c:v>Рославльский район</c:v>
                </c:pt>
                <c:pt idx="11">
                  <c:v>Ельнинский район</c:v>
                </c:pt>
                <c:pt idx="12">
                  <c:v>Починковский район</c:v>
                </c:pt>
                <c:pt idx="13">
                  <c:v>Глинковский район</c:v>
                </c:pt>
                <c:pt idx="14">
                  <c:v>Ярцевский район</c:v>
                </c:pt>
                <c:pt idx="15">
                  <c:v>Гагаринский район</c:v>
                </c:pt>
                <c:pt idx="16">
                  <c:v>Демидовский район</c:v>
                </c:pt>
                <c:pt idx="17">
                  <c:v>Дорогобужский район</c:v>
                </c:pt>
                <c:pt idx="18">
                  <c:v>Духовщинский район</c:v>
                </c:pt>
                <c:pt idx="19">
                  <c:v>Ершичский район</c:v>
                </c:pt>
                <c:pt idx="20">
                  <c:v>Краснинский район</c:v>
                </c:pt>
                <c:pt idx="21">
                  <c:v>Новодугинский район</c:v>
                </c:pt>
                <c:pt idx="22">
                  <c:v>Руднянский район</c:v>
                </c:pt>
                <c:pt idx="23">
                  <c:v>Сафоновский район</c:v>
                </c:pt>
                <c:pt idx="24">
                  <c:v>Сычевский район</c:v>
                </c:pt>
                <c:pt idx="25">
                  <c:v>Темкинский район</c:v>
                </c:pt>
                <c:pt idx="26">
                  <c:v>Шумячский район</c:v>
                </c:pt>
              </c:strCache>
            </c:strRef>
          </c:cat>
          <c:val>
            <c:numRef>
              <c:f>'1.1.18.2'!$B$2:$B$28</c:f>
              <c:numCache>
                <c:formatCode>0.00%</c:formatCode>
                <c:ptCount val="27"/>
                <c:pt idx="0">
                  <c:v>0.20242914979757085</c:v>
                </c:pt>
                <c:pt idx="1">
                  <c:v>0.12521246458923513</c:v>
                </c:pt>
                <c:pt idx="2">
                  <c:v>0.11939636040834443</c:v>
                </c:pt>
                <c:pt idx="3">
                  <c:v>0.10385756676557864</c:v>
                </c:pt>
                <c:pt idx="4">
                  <c:v>0.10139860139860139</c:v>
                </c:pt>
                <c:pt idx="5">
                  <c:v>0.10031347962382445</c:v>
                </c:pt>
                <c:pt idx="6">
                  <c:v>7.8846153846153844E-2</c:v>
                </c:pt>
                <c:pt idx="7">
                  <c:v>5.2364864864864864E-2</c:v>
                </c:pt>
                <c:pt idx="8">
                  <c:v>4.0812322181889529E-2</c:v>
                </c:pt>
                <c:pt idx="9">
                  <c:v>3.5151256923732423E-2</c:v>
                </c:pt>
                <c:pt idx="10">
                  <c:v>2.6894233255753814E-2</c:v>
                </c:pt>
                <c:pt idx="11">
                  <c:v>1.6920473773265651E-2</c:v>
                </c:pt>
                <c:pt idx="12">
                  <c:v>1.2702893436838392E-2</c:v>
                </c:pt>
                <c:pt idx="13">
                  <c:v>5.8139534883720929E-3</c:v>
                </c:pt>
                <c:pt idx="14">
                  <c:v>4.2643923240938165E-3</c:v>
                </c:pt>
                <c:pt idx="15">
                  <c:v>4.0535062829347383E-3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421701760"/>
        <c:axId val="421702320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'1.1.18.2'!$A$2:$A$28</c:f>
              <c:strCache>
                <c:ptCount val="27"/>
                <c:pt idx="0">
                  <c:v>Кардымовский район</c:v>
                </c:pt>
                <c:pt idx="1">
                  <c:v>Город Десногорск</c:v>
                </c:pt>
                <c:pt idx="2">
                  <c:v>Смоленский район</c:v>
                </c:pt>
                <c:pt idx="3">
                  <c:v>Угранский район</c:v>
                </c:pt>
                <c:pt idx="4">
                  <c:v>Монастырщинский район</c:v>
                </c:pt>
                <c:pt idx="5">
                  <c:v>Хиславичский район</c:v>
                </c:pt>
                <c:pt idx="6">
                  <c:v>Холм-Жирковский район</c:v>
                </c:pt>
                <c:pt idx="7">
                  <c:v>Велижский район</c:v>
                </c:pt>
                <c:pt idx="8">
                  <c:v>Город Смоленск</c:v>
                </c:pt>
                <c:pt idx="9">
                  <c:v>Вяземский район</c:v>
                </c:pt>
                <c:pt idx="10">
                  <c:v>Рославльский район</c:v>
                </c:pt>
                <c:pt idx="11">
                  <c:v>Ельнинский район</c:v>
                </c:pt>
                <c:pt idx="12">
                  <c:v>Починковский район</c:v>
                </c:pt>
                <c:pt idx="13">
                  <c:v>Глинковский район</c:v>
                </c:pt>
                <c:pt idx="14">
                  <c:v>Ярцевский район</c:v>
                </c:pt>
                <c:pt idx="15">
                  <c:v>Гагаринский район</c:v>
                </c:pt>
                <c:pt idx="16">
                  <c:v>Демидовский район</c:v>
                </c:pt>
                <c:pt idx="17">
                  <c:v>Дорогобужский район</c:v>
                </c:pt>
                <c:pt idx="18">
                  <c:v>Духовщинский район</c:v>
                </c:pt>
                <c:pt idx="19">
                  <c:v>Ершичский район</c:v>
                </c:pt>
                <c:pt idx="20">
                  <c:v>Краснинский район</c:v>
                </c:pt>
                <c:pt idx="21">
                  <c:v>Новодугинский район</c:v>
                </c:pt>
                <c:pt idx="22">
                  <c:v>Руднянский район</c:v>
                </c:pt>
                <c:pt idx="23">
                  <c:v>Сафоновский район</c:v>
                </c:pt>
                <c:pt idx="24">
                  <c:v>Сычевский район</c:v>
                </c:pt>
                <c:pt idx="25">
                  <c:v>Темкинский район</c:v>
                </c:pt>
                <c:pt idx="26">
                  <c:v>Шумячский район</c:v>
                </c:pt>
              </c:strCache>
            </c:strRef>
          </c:cat>
          <c:val>
            <c:numRef>
              <c:f>'1.1.18.2'!$C$2:$C$28</c:f>
              <c:numCache>
                <c:formatCode>0.00%</c:formatCode>
                <c:ptCount val="27"/>
                <c:pt idx="0">
                  <c:v>3.6700000000000003E-2</c:v>
                </c:pt>
                <c:pt idx="1">
                  <c:v>3.6700000000000003E-2</c:v>
                </c:pt>
                <c:pt idx="2">
                  <c:v>3.6700000000000003E-2</c:v>
                </c:pt>
                <c:pt idx="3">
                  <c:v>3.6700000000000003E-2</c:v>
                </c:pt>
                <c:pt idx="4">
                  <c:v>3.6700000000000003E-2</c:v>
                </c:pt>
                <c:pt idx="5">
                  <c:v>3.6700000000000003E-2</c:v>
                </c:pt>
                <c:pt idx="6">
                  <c:v>3.6700000000000003E-2</c:v>
                </c:pt>
                <c:pt idx="7">
                  <c:v>3.6700000000000003E-2</c:v>
                </c:pt>
                <c:pt idx="8">
                  <c:v>3.6700000000000003E-2</c:v>
                </c:pt>
                <c:pt idx="9">
                  <c:v>3.6700000000000003E-2</c:v>
                </c:pt>
                <c:pt idx="10">
                  <c:v>3.6700000000000003E-2</c:v>
                </c:pt>
                <c:pt idx="11">
                  <c:v>3.6700000000000003E-2</c:v>
                </c:pt>
                <c:pt idx="12">
                  <c:v>3.6700000000000003E-2</c:v>
                </c:pt>
                <c:pt idx="13">
                  <c:v>3.6700000000000003E-2</c:v>
                </c:pt>
                <c:pt idx="14">
                  <c:v>3.6700000000000003E-2</c:v>
                </c:pt>
                <c:pt idx="15">
                  <c:v>3.6700000000000003E-2</c:v>
                </c:pt>
                <c:pt idx="16">
                  <c:v>3.6700000000000003E-2</c:v>
                </c:pt>
                <c:pt idx="17">
                  <c:v>3.6700000000000003E-2</c:v>
                </c:pt>
                <c:pt idx="18">
                  <c:v>3.6700000000000003E-2</c:v>
                </c:pt>
                <c:pt idx="19">
                  <c:v>3.6700000000000003E-2</c:v>
                </c:pt>
                <c:pt idx="20">
                  <c:v>3.6700000000000003E-2</c:v>
                </c:pt>
                <c:pt idx="21">
                  <c:v>3.6700000000000003E-2</c:v>
                </c:pt>
                <c:pt idx="22">
                  <c:v>3.6700000000000003E-2</c:v>
                </c:pt>
                <c:pt idx="23">
                  <c:v>3.6700000000000003E-2</c:v>
                </c:pt>
                <c:pt idx="24">
                  <c:v>3.6700000000000003E-2</c:v>
                </c:pt>
                <c:pt idx="25">
                  <c:v>3.6700000000000003E-2</c:v>
                </c:pt>
                <c:pt idx="26">
                  <c:v>3.6700000000000003E-2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701760"/>
        <c:axId val="421702320"/>
      </c:lineChart>
      <c:catAx>
        <c:axId val="421701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1702320"/>
        <c:crosses val="autoZero"/>
        <c:auto val="1"/>
        <c:lblAlgn val="ctr"/>
        <c:lblOffset val="100"/>
        <c:noMultiLvlLbl val="0"/>
      </c:catAx>
      <c:valAx>
        <c:axId val="421702320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42170176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'1.1.19'!$A$2:$A$28</c:f>
              <c:strCache>
                <c:ptCount val="27"/>
                <c:pt idx="0">
                  <c:v>Город Смоленск</c:v>
                </c:pt>
                <c:pt idx="1">
                  <c:v>Город Десногорск</c:v>
                </c:pt>
                <c:pt idx="2">
                  <c:v>Велижский район</c:v>
                </c:pt>
                <c:pt idx="3">
                  <c:v>Демидовский район</c:v>
                </c:pt>
                <c:pt idx="4">
                  <c:v>Дорогобужский район</c:v>
                </c:pt>
                <c:pt idx="5">
                  <c:v>Духовщинский район</c:v>
                </c:pt>
                <c:pt idx="6">
                  <c:v>Ершичский район</c:v>
                </c:pt>
                <c:pt idx="7">
                  <c:v>Кардымовский район</c:v>
                </c:pt>
                <c:pt idx="8">
                  <c:v>Краснинский район</c:v>
                </c:pt>
                <c:pt idx="9">
                  <c:v>Починковский район</c:v>
                </c:pt>
                <c:pt idx="10">
                  <c:v>Рославльский район</c:v>
                </c:pt>
                <c:pt idx="11">
                  <c:v>Руднянский район</c:v>
                </c:pt>
                <c:pt idx="12">
                  <c:v>Сафоновский район</c:v>
                </c:pt>
                <c:pt idx="13">
                  <c:v>Смоленский район</c:v>
                </c:pt>
                <c:pt idx="14">
                  <c:v>Сычевский район</c:v>
                </c:pt>
                <c:pt idx="15">
                  <c:v>Темкинский район</c:v>
                </c:pt>
                <c:pt idx="16">
                  <c:v>Угранский район</c:v>
                </c:pt>
                <c:pt idx="17">
                  <c:v>Хиславичский район</c:v>
                </c:pt>
                <c:pt idx="18">
                  <c:v>Холм-Жирковский район</c:v>
                </c:pt>
                <c:pt idx="19">
                  <c:v>Шумячский район</c:v>
                </c:pt>
                <c:pt idx="20">
                  <c:v>Ярцевский район</c:v>
                </c:pt>
                <c:pt idx="21">
                  <c:v>Вяземский район</c:v>
                </c:pt>
                <c:pt idx="22">
                  <c:v>Новодугинский район</c:v>
                </c:pt>
                <c:pt idx="23">
                  <c:v>Глинковский район</c:v>
                </c:pt>
                <c:pt idx="24">
                  <c:v>Гагаринский район</c:v>
                </c:pt>
                <c:pt idx="25">
                  <c:v>Монастырщинский район</c:v>
                </c:pt>
                <c:pt idx="26">
                  <c:v>Ельнинский район</c:v>
                </c:pt>
              </c:strCache>
            </c:strRef>
          </c:cat>
          <c:val>
            <c:numRef>
              <c:f>'1.1.19'!$B$2:$B$28</c:f>
              <c:numCache>
                <c:formatCode>0.00%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0.94444444444444442</c:v>
                </c:pt>
                <c:pt idx="21">
                  <c:v>0.9</c:v>
                </c:pt>
                <c:pt idx="22">
                  <c:v>0.9</c:v>
                </c:pt>
                <c:pt idx="23">
                  <c:v>0.8</c:v>
                </c:pt>
                <c:pt idx="24">
                  <c:v>0.75</c:v>
                </c:pt>
                <c:pt idx="25">
                  <c:v>0.5714285714285714</c:v>
                </c:pt>
                <c:pt idx="26">
                  <c:v>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421884096"/>
        <c:axId val="421884656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'1.1.19'!$A$2:$A$28</c:f>
              <c:strCache>
                <c:ptCount val="27"/>
                <c:pt idx="0">
                  <c:v>Город Смоленск</c:v>
                </c:pt>
                <c:pt idx="1">
                  <c:v>Город Десногорск</c:v>
                </c:pt>
                <c:pt idx="2">
                  <c:v>Велижский район</c:v>
                </c:pt>
                <c:pt idx="3">
                  <c:v>Демидовский район</c:v>
                </c:pt>
                <c:pt idx="4">
                  <c:v>Дорогобужский район</c:v>
                </c:pt>
                <c:pt idx="5">
                  <c:v>Духовщинский район</c:v>
                </c:pt>
                <c:pt idx="6">
                  <c:v>Ершичский район</c:v>
                </c:pt>
                <c:pt idx="7">
                  <c:v>Кардымовский район</c:v>
                </c:pt>
                <c:pt idx="8">
                  <c:v>Краснинский район</c:v>
                </c:pt>
                <c:pt idx="9">
                  <c:v>Починковский район</c:v>
                </c:pt>
                <c:pt idx="10">
                  <c:v>Рославльский район</c:v>
                </c:pt>
                <c:pt idx="11">
                  <c:v>Руднянский район</c:v>
                </c:pt>
                <c:pt idx="12">
                  <c:v>Сафоновский район</c:v>
                </c:pt>
                <c:pt idx="13">
                  <c:v>Смоленский район</c:v>
                </c:pt>
                <c:pt idx="14">
                  <c:v>Сычевский район</c:v>
                </c:pt>
                <c:pt idx="15">
                  <c:v>Темкинский район</c:v>
                </c:pt>
                <c:pt idx="16">
                  <c:v>Угранский район</c:v>
                </c:pt>
                <c:pt idx="17">
                  <c:v>Хиславичский район</c:v>
                </c:pt>
                <c:pt idx="18">
                  <c:v>Холм-Жирковский район</c:v>
                </c:pt>
                <c:pt idx="19">
                  <c:v>Шумячский район</c:v>
                </c:pt>
                <c:pt idx="20">
                  <c:v>Ярцевский район</c:v>
                </c:pt>
                <c:pt idx="21">
                  <c:v>Вяземский район</c:v>
                </c:pt>
                <c:pt idx="22">
                  <c:v>Новодугинский район</c:v>
                </c:pt>
                <c:pt idx="23">
                  <c:v>Глинковский район</c:v>
                </c:pt>
                <c:pt idx="24">
                  <c:v>Гагаринский район</c:v>
                </c:pt>
                <c:pt idx="25">
                  <c:v>Монастырщинский район</c:v>
                </c:pt>
                <c:pt idx="26">
                  <c:v>Ельнинский район</c:v>
                </c:pt>
              </c:strCache>
            </c:strRef>
          </c:cat>
          <c:val>
            <c:numRef>
              <c:f>'1.1.19'!$C$2:$C$28</c:f>
              <c:numCache>
                <c:formatCode>0.00%</c:formatCode>
                <c:ptCount val="27"/>
                <c:pt idx="0">
                  <c:v>0.95250000000000001</c:v>
                </c:pt>
                <c:pt idx="1">
                  <c:v>0.95250000000000001</c:v>
                </c:pt>
                <c:pt idx="2">
                  <c:v>0.95250000000000001</c:v>
                </c:pt>
                <c:pt idx="3">
                  <c:v>0.95250000000000001</c:v>
                </c:pt>
                <c:pt idx="4">
                  <c:v>0.95250000000000001</c:v>
                </c:pt>
                <c:pt idx="5">
                  <c:v>0.95250000000000001</c:v>
                </c:pt>
                <c:pt idx="6">
                  <c:v>0.95250000000000001</c:v>
                </c:pt>
                <c:pt idx="7">
                  <c:v>0.95250000000000001</c:v>
                </c:pt>
                <c:pt idx="8">
                  <c:v>0.95250000000000001</c:v>
                </c:pt>
                <c:pt idx="9">
                  <c:v>0.95250000000000001</c:v>
                </c:pt>
                <c:pt idx="10">
                  <c:v>0.95250000000000001</c:v>
                </c:pt>
                <c:pt idx="11">
                  <c:v>0.95250000000000001</c:v>
                </c:pt>
                <c:pt idx="12">
                  <c:v>0.95250000000000001</c:v>
                </c:pt>
                <c:pt idx="13">
                  <c:v>0.95250000000000001</c:v>
                </c:pt>
                <c:pt idx="14">
                  <c:v>0.95250000000000001</c:v>
                </c:pt>
                <c:pt idx="15">
                  <c:v>0.95250000000000001</c:v>
                </c:pt>
                <c:pt idx="16">
                  <c:v>0.95250000000000001</c:v>
                </c:pt>
                <c:pt idx="17">
                  <c:v>0.95250000000000001</c:v>
                </c:pt>
                <c:pt idx="18">
                  <c:v>0.95250000000000001</c:v>
                </c:pt>
                <c:pt idx="19">
                  <c:v>0.95250000000000001</c:v>
                </c:pt>
                <c:pt idx="20">
                  <c:v>0.95250000000000001</c:v>
                </c:pt>
                <c:pt idx="21">
                  <c:v>0.95250000000000001</c:v>
                </c:pt>
                <c:pt idx="22">
                  <c:v>0.95250000000000001</c:v>
                </c:pt>
                <c:pt idx="23">
                  <c:v>0.95250000000000001</c:v>
                </c:pt>
                <c:pt idx="24">
                  <c:v>0.95250000000000001</c:v>
                </c:pt>
                <c:pt idx="25">
                  <c:v>0.95250000000000001</c:v>
                </c:pt>
                <c:pt idx="26">
                  <c:v>0.95250000000000001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884096"/>
        <c:axId val="421884656"/>
      </c:lineChart>
      <c:catAx>
        <c:axId val="421884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1884656"/>
        <c:crosses val="autoZero"/>
        <c:auto val="1"/>
        <c:lblAlgn val="ctr"/>
        <c:lblOffset val="100"/>
        <c:noMultiLvlLbl val="0"/>
      </c:catAx>
      <c:valAx>
        <c:axId val="421884656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42188409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'1.1.20'!$A$2:$A$28</c:f>
              <c:strCache>
                <c:ptCount val="27"/>
                <c:pt idx="0">
                  <c:v>Велижский район</c:v>
                </c:pt>
                <c:pt idx="1">
                  <c:v>Ельнинский район</c:v>
                </c:pt>
                <c:pt idx="2">
                  <c:v>Краснинский район</c:v>
                </c:pt>
                <c:pt idx="3">
                  <c:v>Темкинский район</c:v>
                </c:pt>
                <c:pt idx="4">
                  <c:v>Угранский район</c:v>
                </c:pt>
                <c:pt idx="5">
                  <c:v>Руднянский район</c:v>
                </c:pt>
                <c:pt idx="6">
                  <c:v>Гагаринский район</c:v>
                </c:pt>
                <c:pt idx="7">
                  <c:v>Холм-Жирковский район</c:v>
                </c:pt>
                <c:pt idx="8">
                  <c:v>Сычевский район</c:v>
                </c:pt>
                <c:pt idx="9">
                  <c:v>Хиславичский район</c:v>
                </c:pt>
                <c:pt idx="10">
                  <c:v>Рославльский район</c:v>
                </c:pt>
                <c:pt idx="11">
                  <c:v>Смоленский район</c:v>
                </c:pt>
                <c:pt idx="12">
                  <c:v>Новодугинский район</c:v>
                </c:pt>
                <c:pt idx="13">
                  <c:v>Монастырщинский район</c:v>
                </c:pt>
                <c:pt idx="14">
                  <c:v>Сафоновский район</c:v>
                </c:pt>
                <c:pt idx="15">
                  <c:v>Город Десногорск</c:v>
                </c:pt>
                <c:pt idx="16">
                  <c:v>Вяземский район</c:v>
                </c:pt>
                <c:pt idx="17">
                  <c:v>Ярцевский район</c:v>
                </c:pt>
                <c:pt idx="18">
                  <c:v>Город Смоленск</c:v>
                </c:pt>
                <c:pt idx="19">
                  <c:v>Духовщинский район</c:v>
                </c:pt>
                <c:pt idx="20">
                  <c:v>Починковский район</c:v>
                </c:pt>
                <c:pt idx="21">
                  <c:v>Ершичский район</c:v>
                </c:pt>
                <c:pt idx="22">
                  <c:v>Шумячский район</c:v>
                </c:pt>
                <c:pt idx="23">
                  <c:v>Демидовский район</c:v>
                </c:pt>
                <c:pt idx="24">
                  <c:v>Дорогобужский район</c:v>
                </c:pt>
                <c:pt idx="25">
                  <c:v>Глинковский район</c:v>
                </c:pt>
                <c:pt idx="26">
                  <c:v>Кардымовский район</c:v>
                </c:pt>
              </c:strCache>
            </c:strRef>
          </c:cat>
          <c:val>
            <c:numRef>
              <c:f>'1.1.20'!$B$2:$B$28</c:f>
              <c:numCache>
                <c:formatCode>0.00%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0.97410604192355121</c:v>
                </c:pt>
                <c:pt idx="6">
                  <c:v>0.90526791770291659</c:v>
                </c:pt>
                <c:pt idx="7">
                  <c:v>0.88668224299065423</c:v>
                </c:pt>
                <c:pt idx="8">
                  <c:v>0.7626031164069661</c:v>
                </c:pt>
                <c:pt idx="9">
                  <c:v>0.70923379174852652</c:v>
                </c:pt>
                <c:pt idx="10">
                  <c:v>0.67628398791540789</c:v>
                </c:pt>
                <c:pt idx="11">
                  <c:v>0.64437689969604861</c:v>
                </c:pt>
                <c:pt idx="12">
                  <c:v>0.62857142857142856</c:v>
                </c:pt>
                <c:pt idx="13">
                  <c:v>0.61895161290322576</c:v>
                </c:pt>
                <c:pt idx="14">
                  <c:v>0.58094144661308844</c:v>
                </c:pt>
                <c:pt idx="15">
                  <c:v>0.56997627922738059</c:v>
                </c:pt>
                <c:pt idx="16">
                  <c:v>0.52928607340372047</c:v>
                </c:pt>
                <c:pt idx="17">
                  <c:v>0.52568845047266743</c:v>
                </c:pt>
                <c:pt idx="18">
                  <c:v>0.51499533965677946</c:v>
                </c:pt>
                <c:pt idx="19">
                  <c:v>0.50485436893203883</c:v>
                </c:pt>
                <c:pt idx="20">
                  <c:v>0.48492358529533253</c:v>
                </c:pt>
                <c:pt idx="21">
                  <c:v>0.4570815450643777</c:v>
                </c:pt>
                <c:pt idx="22">
                  <c:v>0.35993208828522921</c:v>
                </c:pt>
                <c:pt idx="23">
                  <c:v>0.30086788813886212</c:v>
                </c:pt>
                <c:pt idx="24">
                  <c:v>0.26617222908941079</c:v>
                </c:pt>
                <c:pt idx="25">
                  <c:v>0.25752508361204013</c:v>
                </c:pt>
                <c:pt idx="26">
                  <c:v>0.15436241610738255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421887456"/>
        <c:axId val="421888016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'1.1.20'!$A$2:$A$28</c:f>
              <c:strCache>
                <c:ptCount val="27"/>
                <c:pt idx="0">
                  <c:v>Велижский район</c:v>
                </c:pt>
                <c:pt idx="1">
                  <c:v>Ельнинский район</c:v>
                </c:pt>
                <c:pt idx="2">
                  <c:v>Краснинский район</c:v>
                </c:pt>
                <c:pt idx="3">
                  <c:v>Темкинский район</c:v>
                </c:pt>
                <c:pt idx="4">
                  <c:v>Угранский район</c:v>
                </c:pt>
                <c:pt idx="5">
                  <c:v>Руднянский район</c:v>
                </c:pt>
                <c:pt idx="6">
                  <c:v>Гагаринский район</c:v>
                </c:pt>
                <c:pt idx="7">
                  <c:v>Холм-Жирковский район</c:v>
                </c:pt>
                <c:pt idx="8">
                  <c:v>Сычевский район</c:v>
                </c:pt>
                <c:pt idx="9">
                  <c:v>Хиславичский район</c:v>
                </c:pt>
                <c:pt idx="10">
                  <c:v>Рославльский район</c:v>
                </c:pt>
                <c:pt idx="11">
                  <c:v>Смоленский район</c:v>
                </c:pt>
                <c:pt idx="12">
                  <c:v>Новодугинский район</c:v>
                </c:pt>
                <c:pt idx="13">
                  <c:v>Монастырщинский район</c:v>
                </c:pt>
                <c:pt idx="14">
                  <c:v>Сафоновский район</c:v>
                </c:pt>
                <c:pt idx="15">
                  <c:v>Город Десногорск</c:v>
                </c:pt>
                <c:pt idx="16">
                  <c:v>Вяземский район</c:v>
                </c:pt>
                <c:pt idx="17">
                  <c:v>Ярцевский район</c:v>
                </c:pt>
                <c:pt idx="18">
                  <c:v>Город Смоленск</c:v>
                </c:pt>
                <c:pt idx="19">
                  <c:v>Духовщинский район</c:v>
                </c:pt>
                <c:pt idx="20">
                  <c:v>Починковский район</c:v>
                </c:pt>
                <c:pt idx="21">
                  <c:v>Ершичский район</c:v>
                </c:pt>
                <c:pt idx="22">
                  <c:v>Шумячский район</c:v>
                </c:pt>
                <c:pt idx="23">
                  <c:v>Демидовский район</c:v>
                </c:pt>
                <c:pt idx="24">
                  <c:v>Дорогобужский район</c:v>
                </c:pt>
                <c:pt idx="25">
                  <c:v>Глинковский район</c:v>
                </c:pt>
                <c:pt idx="26">
                  <c:v>Кардымовский район</c:v>
                </c:pt>
              </c:strCache>
            </c:strRef>
          </c:cat>
          <c:val>
            <c:numRef>
              <c:f>'1.1.20'!$C$2:$C$28</c:f>
              <c:numCache>
                <c:formatCode>0.00%</c:formatCode>
                <c:ptCount val="27"/>
                <c:pt idx="0">
                  <c:v>0.58120000000000005</c:v>
                </c:pt>
                <c:pt idx="1">
                  <c:v>0.58120000000000005</c:v>
                </c:pt>
                <c:pt idx="2">
                  <c:v>0.58120000000000005</c:v>
                </c:pt>
                <c:pt idx="3">
                  <c:v>0.58120000000000005</c:v>
                </c:pt>
                <c:pt idx="4">
                  <c:v>0.58120000000000005</c:v>
                </c:pt>
                <c:pt idx="5">
                  <c:v>0.58120000000000005</c:v>
                </c:pt>
                <c:pt idx="6">
                  <c:v>0.58120000000000005</c:v>
                </c:pt>
                <c:pt idx="7">
                  <c:v>0.58120000000000005</c:v>
                </c:pt>
                <c:pt idx="8">
                  <c:v>0.58120000000000005</c:v>
                </c:pt>
                <c:pt idx="9">
                  <c:v>0.58120000000000005</c:v>
                </c:pt>
                <c:pt idx="10">
                  <c:v>0.58120000000000005</c:v>
                </c:pt>
                <c:pt idx="11">
                  <c:v>0.58120000000000005</c:v>
                </c:pt>
                <c:pt idx="12">
                  <c:v>0.58120000000000005</c:v>
                </c:pt>
                <c:pt idx="13">
                  <c:v>0.58120000000000005</c:v>
                </c:pt>
                <c:pt idx="14">
                  <c:v>0.58120000000000005</c:v>
                </c:pt>
                <c:pt idx="15">
                  <c:v>0.58120000000000005</c:v>
                </c:pt>
                <c:pt idx="16">
                  <c:v>0.58120000000000005</c:v>
                </c:pt>
                <c:pt idx="17">
                  <c:v>0.58120000000000005</c:v>
                </c:pt>
                <c:pt idx="18">
                  <c:v>0.58120000000000005</c:v>
                </c:pt>
                <c:pt idx="19">
                  <c:v>0.58120000000000005</c:v>
                </c:pt>
                <c:pt idx="20">
                  <c:v>0.58120000000000005</c:v>
                </c:pt>
                <c:pt idx="21">
                  <c:v>0.58120000000000005</c:v>
                </c:pt>
                <c:pt idx="22">
                  <c:v>0.58120000000000005</c:v>
                </c:pt>
                <c:pt idx="23">
                  <c:v>0.58120000000000005</c:v>
                </c:pt>
                <c:pt idx="24">
                  <c:v>0.58120000000000005</c:v>
                </c:pt>
                <c:pt idx="25">
                  <c:v>0.58120000000000005</c:v>
                </c:pt>
                <c:pt idx="26">
                  <c:v>0.58120000000000005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887456"/>
        <c:axId val="421888016"/>
      </c:lineChart>
      <c:catAx>
        <c:axId val="42188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1888016"/>
        <c:crosses val="autoZero"/>
        <c:auto val="1"/>
        <c:lblAlgn val="ctr"/>
        <c:lblOffset val="100"/>
        <c:noMultiLvlLbl val="0"/>
      </c:catAx>
      <c:valAx>
        <c:axId val="421888016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42188745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'1.1.21'!$A$2:$A$28</c:f>
              <c:strCache>
                <c:ptCount val="27"/>
                <c:pt idx="0">
                  <c:v>Город Смоленск</c:v>
                </c:pt>
                <c:pt idx="1">
                  <c:v>Город Десногорск</c:v>
                </c:pt>
                <c:pt idx="2">
                  <c:v>Краснинский район</c:v>
                </c:pt>
                <c:pt idx="3">
                  <c:v>Холм-Жирковский район</c:v>
                </c:pt>
                <c:pt idx="4">
                  <c:v>Духовщинский район</c:v>
                </c:pt>
                <c:pt idx="5">
                  <c:v>Темкинский район</c:v>
                </c:pt>
                <c:pt idx="6">
                  <c:v>Шумячский район</c:v>
                </c:pt>
                <c:pt idx="7">
                  <c:v>Ершичский район</c:v>
                </c:pt>
                <c:pt idx="8">
                  <c:v>Угранский район</c:v>
                </c:pt>
                <c:pt idx="9">
                  <c:v>Ярцевский район</c:v>
                </c:pt>
                <c:pt idx="10">
                  <c:v>Руднянский район</c:v>
                </c:pt>
                <c:pt idx="11">
                  <c:v>Гагаринский район</c:v>
                </c:pt>
                <c:pt idx="12">
                  <c:v>Смоленский район</c:v>
                </c:pt>
                <c:pt idx="13">
                  <c:v>Демидовский район</c:v>
                </c:pt>
                <c:pt idx="14">
                  <c:v>Починковский район</c:v>
                </c:pt>
                <c:pt idx="15">
                  <c:v>Велижский район</c:v>
                </c:pt>
                <c:pt idx="16">
                  <c:v>Сычевский район</c:v>
                </c:pt>
                <c:pt idx="17">
                  <c:v>Вяземский район</c:v>
                </c:pt>
                <c:pt idx="18">
                  <c:v>Глинковский район</c:v>
                </c:pt>
                <c:pt idx="19">
                  <c:v>Ельнинский район</c:v>
                </c:pt>
                <c:pt idx="20">
                  <c:v>Монастырщинский район</c:v>
                </c:pt>
                <c:pt idx="21">
                  <c:v>Дорогобужский район</c:v>
                </c:pt>
                <c:pt idx="22">
                  <c:v>Кардымовский район</c:v>
                </c:pt>
                <c:pt idx="23">
                  <c:v>Новодугинский район</c:v>
                </c:pt>
                <c:pt idx="24">
                  <c:v>Рославльский район</c:v>
                </c:pt>
                <c:pt idx="25">
                  <c:v>Сафоновский район</c:v>
                </c:pt>
                <c:pt idx="26">
                  <c:v>Хиславичский район</c:v>
                </c:pt>
              </c:strCache>
            </c:strRef>
          </c:cat>
          <c:val>
            <c:numRef>
              <c:f>'1.1.21'!$B$2:$B$28</c:f>
              <c:numCache>
                <c:formatCode>0.00%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0.75</c:v>
                </c:pt>
                <c:pt idx="5">
                  <c:v>0.7142857142857143</c:v>
                </c:pt>
                <c:pt idx="6">
                  <c:v>0.7142857142857143</c:v>
                </c:pt>
                <c:pt idx="7">
                  <c:v>0.6</c:v>
                </c:pt>
                <c:pt idx="8">
                  <c:v>0.5</c:v>
                </c:pt>
                <c:pt idx="9">
                  <c:v>0.5</c:v>
                </c:pt>
                <c:pt idx="10">
                  <c:v>0.4</c:v>
                </c:pt>
                <c:pt idx="11">
                  <c:v>0.375</c:v>
                </c:pt>
                <c:pt idx="12">
                  <c:v>0.36363636363636365</c:v>
                </c:pt>
                <c:pt idx="13">
                  <c:v>0.3</c:v>
                </c:pt>
                <c:pt idx="14">
                  <c:v>0.3</c:v>
                </c:pt>
                <c:pt idx="15">
                  <c:v>0.2857142857142857</c:v>
                </c:pt>
                <c:pt idx="16">
                  <c:v>0.22222222222222221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0.14285714285714285</c:v>
                </c:pt>
                <c:pt idx="21">
                  <c:v>0.1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421890816"/>
        <c:axId val="421891376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'1.1.21'!$A$2:$A$28</c:f>
              <c:strCache>
                <c:ptCount val="27"/>
                <c:pt idx="0">
                  <c:v>Город Смоленск</c:v>
                </c:pt>
                <c:pt idx="1">
                  <c:v>Город Десногорск</c:v>
                </c:pt>
                <c:pt idx="2">
                  <c:v>Краснинский район</c:v>
                </c:pt>
                <c:pt idx="3">
                  <c:v>Холм-Жирковский район</c:v>
                </c:pt>
                <c:pt idx="4">
                  <c:v>Духовщинский район</c:v>
                </c:pt>
                <c:pt idx="5">
                  <c:v>Темкинский район</c:v>
                </c:pt>
                <c:pt idx="6">
                  <c:v>Шумячский район</c:v>
                </c:pt>
                <c:pt idx="7">
                  <c:v>Ершичский район</c:v>
                </c:pt>
                <c:pt idx="8">
                  <c:v>Угранский район</c:v>
                </c:pt>
                <c:pt idx="9">
                  <c:v>Ярцевский район</c:v>
                </c:pt>
                <c:pt idx="10">
                  <c:v>Руднянский район</c:v>
                </c:pt>
                <c:pt idx="11">
                  <c:v>Гагаринский район</c:v>
                </c:pt>
                <c:pt idx="12">
                  <c:v>Смоленский район</c:v>
                </c:pt>
                <c:pt idx="13">
                  <c:v>Демидовский район</c:v>
                </c:pt>
                <c:pt idx="14">
                  <c:v>Починковский район</c:v>
                </c:pt>
                <c:pt idx="15">
                  <c:v>Велижский район</c:v>
                </c:pt>
                <c:pt idx="16">
                  <c:v>Сычевский район</c:v>
                </c:pt>
                <c:pt idx="17">
                  <c:v>Вяземский район</c:v>
                </c:pt>
                <c:pt idx="18">
                  <c:v>Глинковский район</c:v>
                </c:pt>
                <c:pt idx="19">
                  <c:v>Ельнинский район</c:v>
                </c:pt>
                <c:pt idx="20">
                  <c:v>Монастырщинский район</c:v>
                </c:pt>
                <c:pt idx="21">
                  <c:v>Дорогобужский район</c:v>
                </c:pt>
                <c:pt idx="22">
                  <c:v>Кардымовский район</c:v>
                </c:pt>
                <c:pt idx="23">
                  <c:v>Новодугинский район</c:v>
                </c:pt>
                <c:pt idx="24">
                  <c:v>Рославльский район</c:v>
                </c:pt>
                <c:pt idx="25">
                  <c:v>Сафоновский район</c:v>
                </c:pt>
                <c:pt idx="26">
                  <c:v>Хиславичский район</c:v>
                </c:pt>
              </c:strCache>
            </c:strRef>
          </c:cat>
          <c:val>
            <c:numRef>
              <c:f>'1.1.21'!$C$2:$C$28</c:f>
              <c:numCache>
                <c:formatCode>0.00%</c:formatCode>
                <c:ptCount val="27"/>
                <c:pt idx="0">
                  <c:v>0.39169999999999999</c:v>
                </c:pt>
                <c:pt idx="1">
                  <c:v>0.39169999999999999</c:v>
                </c:pt>
                <c:pt idx="2">
                  <c:v>0.39169999999999999</c:v>
                </c:pt>
                <c:pt idx="3">
                  <c:v>0.39169999999999999</c:v>
                </c:pt>
                <c:pt idx="4">
                  <c:v>0.39169999999999999</c:v>
                </c:pt>
                <c:pt idx="5">
                  <c:v>0.39169999999999999</c:v>
                </c:pt>
                <c:pt idx="6">
                  <c:v>0.39169999999999999</c:v>
                </c:pt>
                <c:pt idx="7">
                  <c:v>0.39169999999999999</c:v>
                </c:pt>
                <c:pt idx="8">
                  <c:v>0.39169999999999999</c:v>
                </c:pt>
                <c:pt idx="9">
                  <c:v>0.39169999999999999</c:v>
                </c:pt>
                <c:pt idx="10">
                  <c:v>0.39169999999999999</c:v>
                </c:pt>
                <c:pt idx="11">
                  <c:v>0.39169999999999999</c:v>
                </c:pt>
                <c:pt idx="12">
                  <c:v>0.39169999999999999</c:v>
                </c:pt>
                <c:pt idx="13">
                  <c:v>0.39169999999999999</c:v>
                </c:pt>
                <c:pt idx="14">
                  <c:v>0.39169999999999999</c:v>
                </c:pt>
                <c:pt idx="15">
                  <c:v>0.39169999999999999</c:v>
                </c:pt>
                <c:pt idx="16">
                  <c:v>0.39169999999999999</c:v>
                </c:pt>
                <c:pt idx="17">
                  <c:v>0.39169999999999999</c:v>
                </c:pt>
                <c:pt idx="18">
                  <c:v>0.39169999999999999</c:v>
                </c:pt>
                <c:pt idx="19">
                  <c:v>0.39169999999999999</c:v>
                </c:pt>
                <c:pt idx="20">
                  <c:v>0.39169999999999999</c:v>
                </c:pt>
                <c:pt idx="21">
                  <c:v>0.39169999999999999</c:v>
                </c:pt>
                <c:pt idx="22">
                  <c:v>0.39169999999999999</c:v>
                </c:pt>
                <c:pt idx="23">
                  <c:v>0.39169999999999999</c:v>
                </c:pt>
                <c:pt idx="24">
                  <c:v>0.39169999999999999</c:v>
                </c:pt>
                <c:pt idx="25">
                  <c:v>0.39169999999999999</c:v>
                </c:pt>
                <c:pt idx="26">
                  <c:v>0.39169999999999999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890816"/>
        <c:axId val="421891376"/>
      </c:lineChart>
      <c:catAx>
        <c:axId val="421890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1891376"/>
        <c:crosses val="autoZero"/>
        <c:auto val="1"/>
        <c:lblAlgn val="ctr"/>
        <c:lblOffset val="100"/>
        <c:noMultiLvlLbl val="0"/>
      </c:catAx>
      <c:valAx>
        <c:axId val="421891376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42189081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'1.1.2.1'!$A$2:$A$28</c:f>
              <c:strCache>
                <c:ptCount val="27"/>
                <c:pt idx="0">
                  <c:v>Город Десногорск</c:v>
                </c:pt>
                <c:pt idx="1">
                  <c:v>Велижский район</c:v>
                </c:pt>
                <c:pt idx="2">
                  <c:v>Глинковский район</c:v>
                </c:pt>
                <c:pt idx="3">
                  <c:v>Духовщинский район</c:v>
                </c:pt>
                <c:pt idx="4">
                  <c:v>Ельнинский район</c:v>
                </c:pt>
                <c:pt idx="5">
                  <c:v>Ершичский район</c:v>
                </c:pt>
                <c:pt idx="6">
                  <c:v>Краснинский район</c:v>
                </c:pt>
                <c:pt idx="7">
                  <c:v>Монастырщинский район</c:v>
                </c:pt>
                <c:pt idx="8">
                  <c:v>Новодугинский район</c:v>
                </c:pt>
                <c:pt idx="9">
                  <c:v>Починковский район</c:v>
                </c:pt>
                <c:pt idx="10">
                  <c:v>Руднянский район</c:v>
                </c:pt>
                <c:pt idx="11">
                  <c:v>Сафоновский район</c:v>
                </c:pt>
                <c:pt idx="12">
                  <c:v>Смоленский район</c:v>
                </c:pt>
                <c:pt idx="13">
                  <c:v>Темкинский район</c:v>
                </c:pt>
                <c:pt idx="14">
                  <c:v>Угранский район</c:v>
                </c:pt>
                <c:pt idx="15">
                  <c:v>Холм-Жирковский район</c:v>
                </c:pt>
                <c:pt idx="16">
                  <c:v>Ярцевский район</c:v>
                </c:pt>
                <c:pt idx="17">
                  <c:v>Гагаринский район</c:v>
                </c:pt>
                <c:pt idx="18">
                  <c:v>Город Смоленск</c:v>
                </c:pt>
                <c:pt idx="19">
                  <c:v>Демидовский район</c:v>
                </c:pt>
                <c:pt idx="20">
                  <c:v>Рославльский район</c:v>
                </c:pt>
                <c:pt idx="21">
                  <c:v>Вяземский район</c:v>
                </c:pt>
                <c:pt idx="22">
                  <c:v>Дорогобужский район</c:v>
                </c:pt>
                <c:pt idx="23">
                  <c:v>Кардымовский район</c:v>
                </c:pt>
                <c:pt idx="24">
                  <c:v>Шумячский район</c:v>
                </c:pt>
                <c:pt idx="25">
                  <c:v>Хиславичский район</c:v>
                </c:pt>
                <c:pt idx="26">
                  <c:v>Сычевский район</c:v>
                </c:pt>
              </c:strCache>
            </c:strRef>
          </c:cat>
          <c:val>
            <c:numRef>
              <c:f>'1.1.2.1'!$B$2:$B$28</c:f>
              <c:numCache>
                <c:formatCode>0.00%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0.93333333333333335</c:v>
                </c:pt>
                <c:pt idx="18">
                  <c:v>0.89473684210526316</c:v>
                </c:pt>
                <c:pt idx="19">
                  <c:v>0.8</c:v>
                </c:pt>
                <c:pt idx="20">
                  <c:v>0.7931034482758621</c:v>
                </c:pt>
                <c:pt idx="21">
                  <c:v>0.78260869565217395</c:v>
                </c:pt>
                <c:pt idx="22">
                  <c:v>0.77777777777777779</c:v>
                </c:pt>
                <c:pt idx="23">
                  <c:v>0.75</c:v>
                </c:pt>
                <c:pt idx="24">
                  <c:v>0.7142857142857143</c:v>
                </c:pt>
                <c:pt idx="25">
                  <c:v>0.4</c:v>
                </c:pt>
                <c:pt idx="26">
                  <c:v>0.33333333333333331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61646208"/>
        <c:axId val="61647328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'1.1.2.1'!$A$2:$A$28</c:f>
              <c:strCache>
                <c:ptCount val="27"/>
                <c:pt idx="0">
                  <c:v>Город Десногорск</c:v>
                </c:pt>
                <c:pt idx="1">
                  <c:v>Велижский район</c:v>
                </c:pt>
                <c:pt idx="2">
                  <c:v>Глинковский район</c:v>
                </c:pt>
                <c:pt idx="3">
                  <c:v>Духовщинский район</c:v>
                </c:pt>
                <c:pt idx="4">
                  <c:v>Ельнинский район</c:v>
                </c:pt>
                <c:pt idx="5">
                  <c:v>Ершичский район</c:v>
                </c:pt>
                <c:pt idx="6">
                  <c:v>Краснинский район</c:v>
                </c:pt>
                <c:pt idx="7">
                  <c:v>Монастырщинский район</c:v>
                </c:pt>
                <c:pt idx="8">
                  <c:v>Новодугинский район</c:v>
                </c:pt>
                <c:pt idx="9">
                  <c:v>Починковский район</c:v>
                </c:pt>
                <c:pt idx="10">
                  <c:v>Руднянский район</c:v>
                </c:pt>
                <c:pt idx="11">
                  <c:v>Сафоновский район</c:v>
                </c:pt>
                <c:pt idx="12">
                  <c:v>Смоленский район</c:v>
                </c:pt>
                <c:pt idx="13">
                  <c:v>Темкинский район</c:v>
                </c:pt>
                <c:pt idx="14">
                  <c:v>Угранский район</c:v>
                </c:pt>
                <c:pt idx="15">
                  <c:v>Холм-Жирковский район</c:v>
                </c:pt>
                <c:pt idx="16">
                  <c:v>Ярцевский район</c:v>
                </c:pt>
                <c:pt idx="17">
                  <c:v>Гагаринский район</c:v>
                </c:pt>
                <c:pt idx="18">
                  <c:v>Город Смоленск</c:v>
                </c:pt>
                <c:pt idx="19">
                  <c:v>Демидовский район</c:v>
                </c:pt>
                <c:pt idx="20">
                  <c:v>Рославльский район</c:v>
                </c:pt>
                <c:pt idx="21">
                  <c:v>Вяземский район</c:v>
                </c:pt>
                <c:pt idx="22">
                  <c:v>Дорогобужский район</c:v>
                </c:pt>
                <c:pt idx="23">
                  <c:v>Кардымовский район</c:v>
                </c:pt>
                <c:pt idx="24">
                  <c:v>Шумячский район</c:v>
                </c:pt>
                <c:pt idx="25">
                  <c:v>Хиславичский район</c:v>
                </c:pt>
                <c:pt idx="26">
                  <c:v>Сычевский район</c:v>
                </c:pt>
              </c:strCache>
            </c:strRef>
          </c:cat>
          <c:val>
            <c:numRef>
              <c:f>'1.1.2.1'!$C$2:$C$28</c:f>
              <c:numCache>
                <c:formatCode>0.00%</c:formatCode>
                <c:ptCount val="27"/>
                <c:pt idx="0">
                  <c:v>0.89439999999999997</c:v>
                </c:pt>
                <c:pt idx="1">
                  <c:v>0.89439999999999997</c:v>
                </c:pt>
                <c:pt idx="2">
                  <c:v>0.89439999999999997</c:v>
                </c:pt>
                <c:pt idx="3">
                  <c:v>0.89439999999999997</c:v>
                </c:pt>
                <c:pt idx="4">
                  <c:v>0.89439999999999997</c:v>
                </c:pt>
                <c:pt idx="5">
                  <c:v>0.89439999999999997</c:v>
                </c:pt>
                <c:pt idx="6">
                  <c:v>0.89439999999999997</c:v>
                </c:pt>
                <c:pt idx="7">
                  <c:v>0.89439999999999997</c:v>
                </c:pt>
                <c:pt idx="8">
                  <c:v>0.89439999999999997</c:v>
                </c:pt>
                <c:pt idx="9">
                  <c:v>0.89439999999999997</c:v>
                </c:pt>
                <c:pt idx="10">
                  <c:v>0.89439999999999997</c:v>
                </c:pt>
                <c:pt idx="11">
                  <c:v>0.89439999999999997</c:v>
                </c:pt>
                <c:pt idx="12">
                  <c:v>0.89439999999999997</c:v>
                </c:pt>
                <c:pt idx="13">
                  <c:v>0.89439999999999997</c:v>
                </c:pt>
                <c:pt idx="14">
                  <c:v>0.89439999999999997</c:v>
                </c:pt>
                <c:pt idx="15">
                  <c:v>0.89439999999999997</c:v>
                </c:pt>
                <c:pt idx="16">
                  <c:v>0.89439999999999997</c:v>
                </c:pt>
                <c:pt idx="17">
                  <c:v>0.89439999999999997</c:v>
                </c:pt>
                <c:pt idx="18">
                  <c:v>0.89439999999999997</c:v>
                </c:pt>
                <c:pt idx="19">
                  <c:v>0.89439999999999997</c:v>
                </c:pt>
                <c:pt idx="20">
                  <c:v>0.89439999999999997</c:v>
                </c:pt>
                <c:pt idx="21">
                  <c:v>0.89439999999999997</c:v>
                </c:pt>
                <c:pt idx="22">
                  <c:v>0.89439999999999997</c:v>
                </c:pt>
                <c:pt idx="23">
                  <c:v>0.89439999999999997</c:v>
                </c:pt>
                <c:pt idx="24">
                  <c:v>0.89439999999999997</c:v>
                </c:pt>
                <c:pt idx="25">
                  <c:v>0.89439999999999997</c:v>
                </c:pt>
                <c:pt idx="26">
                  <c:v>0.89439999999999997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646208"/>
        <c:axId val="61647328"/>
      </c:lineChart>
      <c:catAx>
        <c:axId val="61646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61647328"/>
        <c:crosses val="autoZero"/>
        <c:auto val="1"/>
        <c:lblAlgn val="ctr"/>
        <c:lblOffset val="100"/>
        <c:noMultiLvlLbl val="0"/>
      </c:catAx>
      <c:valAx>
        <c:axId val="61647328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6164620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'1.1.22'!$A$2:$A$28</c:f>
              <c:strCache>
                <c:ptCount val="27"/>
                <c:pt idx="0">
                  <c:v>Темкинский район</c:v>
                </c:pt>
                <c:pt idx="1">
                  <c:v>Угранский район</c:v>
                </c:pt>
                <c:pt idx="2">
                  <c:v>Ершичский район</c:v>
                </c:pt>
                <c:pt idx="3">
                  <c:v>Холм-Жирковский район</c:v>
                </c:pt>
                <c:pt idx="4">
                  <c:v>Краснинский район</c:v>
                </c:pt>
                <c:pt idx="5">
                  <c:v>Город Десногорск</c:v>
                </c:pt>
                <c:pt idx="6">
                  <c:v>Шумячский район</c:v>
                </c:pt>
                <c:pt idx="7">
                  <c:v>Монастырщинский район</c:v>
                </c:pt>
                <c:pt idx="8">
                  <c:v>Демидовский район</c:v>
                </c:pt>
                <c:pt idx="9">
                  <c:v>Город Смоленск</c:v>
                </c:pt>
                <c:pt idx="10">
                  <c:v>Сычевский район</c:v>
                </c:pt>
                <c:pt idx="11">
                  <c:v>Ельнинский район</c:v>
                </c:pt>
                <c:pt idx="12">
                  <c:v>Руднянский район</c:v>
                </c:pt>
                <c:pt idx="13">
                  <c:v>Глинковский район</c:v>
                </c:pt>
                <c:pt idx="14">
                  <c:v>Смоленский район</c:v>
                </c:pt>
                <c:pt idx="15">
                  <c:v>Починковский район</c:v>
                </c:pt>
                <c:pt idx="16">
                  <c:v>Рославльский район</c:v>
                </c:pt>
                <c:pt idx="17">
                  <c:v>Духовщинский район</c:v>
                </c:pt>
                <c:pt idx="18">
                  <c:v>Вяземский район</c:v>
                </c:pt>
                <c:pt idx="19">
                  <c:v>Ярцевский район</c:v>
                </c:pt>
                <c:pt idx="20">
                  <c:v>Велижский район</c:v>
                </c:pt>
                <c:pt idx="21">
                  <c:v>Гагаринский район</c:v>
                </c:pt>
                <c:pt idx="22">
                  <c:v>Дорогобужский район</c:v>
                </c:pt>
                <c:pt idx="23">
                  <c:v>Кардымовский район</c:v>
                </c:pt>
                <c:pt idx="24">
                  <c:v>Новодугинский район</c:v>
                </c:pt>
                <c:pt idx="25">
                  <c:v>Сафоновский район</c:v>
                </c:pt>
                <c:pt idx="26">
                  <c:v>Хиславичский район</c:v>
                </c:pt>
              </c:strCache>
            </c:strRef>
          </c:cat>
          <c:val>
            <c:numRef>
              <c:f>'1.1.22'!$B$2:$B$28</c:f>
              <c:numCache>
                <c:formatCode>0.00%</c:formatCode>
                <c:ptCount val="27"/>
                <c:pt idx="0">
                  <c:v>0.60101010101010099</c:v>
                </c:pt>
                <c:pt idx="1">
                  <c:v>0.45155993431855501</c:v>
                </c:pt>
                <c:pt idx="2">
                  <c:v>0.41630901287553645</c:v>
                </c:pt>
                <c:pt idx="3">
                  <c:v>0.33761682242990654</c:v>
                </c:pt>
                <c:pt idx="4">
                  <c:v>0.32594235033259422</c:v>
                </c:pt>
                <c:pt idx="5">
                  <c:v>0.29752626228397155</c:v>
                </c:pt>
                <c:pt idx="6">
                  <c:v>0.28522920203735147</c:v>
                </c:pt>
                <c:pt idx="7">
                  <c:v>0.24395161290322581</c:v>
                </c:pt>
                <c:pt idx="8">
                  <c:v>0.18900675024108005</c:v>
                </c:pt>
                <c:pt idx="9">
                  <c:v>0.10334996436208126</c:v>
                </c:pt>
                <c:pt idx="10">
                  <c:v>0.10265811182401467</c:v>
                </c:pt>
                <c:pt idx="11">
                  <c:v>8.82051282051282E-2</c:v>
                </c:pt>
                <c:pt idx="12">
                  <c:v>7.3982737361282372E-2</c:v>
                </c:pt>
                <c:pt idx="13">
                  <c:v>6.6889632107023408E-2</c:v>
                </c:pt>
                <c:pt idx="14">
                  <c:v>5.5880289922843114E-2</c:v>
                </c:pt>
                <c:pt idx="15">
                  <c:v>4.8740190004130525E-2</c:v>
                </c:pt>
                <c:pt idx="16">
                  <c:v>4.8338368580060423E-2</c:v>
                </c:pt>
                <c:pt idx="17">
                  <c:v>4.2718446601941747E-2</c:v>
                </c:pt>
                <c:pt idx="18">
                  <c:v>4.1855203619909499E-2</c:v>
                </c:pt>
                <c:pt idx="19">
                  <c:v>2.1989313604603371E-2</c:v>
                </c:pt>
                <c:pt idx="20">
                  <c:v>2.0263424518743668E-2</c:v>
                </c:pt>
                <c:pt idx="21">
                  <c:v>1.3565453312231517E-2</c:v>
                </c:pt>
                <c:pt idx="22">
                  <c:v>4.944375772558714E-3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421894176"/>
        <c:axId val="421894736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'1.1.22'!$A$2:$A$28</c:f>
              <c:strCache>
                <c:ptCount val="27"/>
                <c:pt idx="0">
                  <c:v>Темкинский район</c:v>
                </c:pt>
                <c:pt idx="1">
                  <c:v>Угранский район</c:v>
                </c:pt>
                <c:pt idx="2">
                  <c:v>Ершичский район</c:v>
                </c:pt>
                <c:pt idx="3">
                  <c:v>Холм-Жирковский район</c:v>
                </c:pt>
                <c:pt idx="4">
                  <c:v>Краснинский район</c:v>
                </c:pt>
                <c:pt idx="5">
                  <c:v>Город Десногорск</c:v>
                </c:pt>
                <c:pt idx="6">
                  <c:v>Шумячский район</c:v>
                </c:pt>
                <c:pt idx="7">
                  <c:v>Монастырщинский район</c:v>
                </c:pt>
                <c:pt idx="8">
                  <c:v>Демидовский район</c:v>
                </c:pt>
                <c:pt idx="9">
                  <c:v>Город Смоленск</c:v>
                </c:pt>
                <c:pt idx="10">
                  <c:v>Сычевский район</c:v>
                </c:pt>
                <c:pt idx="11">
                  <c:v>Ельнинский район</c:v>
                </c:pt>
                <c:pt idx="12">
                  <c:v>Руднянский район</c:v>
                </c:pt>
                <c:pt idx="13">
                  <c:v>Глинковский район</c:v>
                </c:pt>
                <c:pt idx="14">
                  <c:v>Смоленский район</c:v>
                </c:pt>
                <c:pt idx="15">
                  <c:v>Починковский район</c:v>
                </c:pt>
                <c:pt idx="16">
                  <c:v>Рославльский район</c:v>
                </c:pt>
                <c:pt idx="17">
                  <c:v>Духовщинский район</c:v>
                </c:pt>
                <c:pt idx="18">
                  <c:v>Вяземский район</c:v>
                </c:pt>
                <c:pt idx="19">
                  <c:v>Ярцевский район</c:v>
                </c:pt>
                <c:pt idx="20">
                  <c:v>Велижский район</c:v>
                </c:pt>
                <c:pt idx="21">
                  <c:v>Гагаринский район</c:v>
                </c:pt>
                <c:pt idx="22">
                  <c:v>Дорогобужский район</c:v>
                </c:pt>
                <c:pt idx="23">
                  <c:v>Кардымовский район</c:v>
                </c:pt>
                <c:pt idx="24">
                  <c:v>Новодугинский район</c:v>
                </c:pt>
                <c:pt idx="25">
                  <c:v>Сафоновский район</c:v>
                </c:pt>
                <c:pt idx="26">
                  <c:v>Хиславичский район</c:v>
                </c:pt>
              </c:strCache>
            </c:strRef>
          </c:cat>
          <c:val>
            <c:numRef>
              <c:f>'1.1.22'!$C$2:$C$28</c:f>
              <c:numCache>
                <c:formatCode>0.00%</c:formatCode>
                <c:ptCount val="27"/>
                <c:pt idx="0">
                  <c:v>8.8099999999999998E-2</c:v>
                </c:pt>
                <c:pt idx="1">
                  <c:v>8.8099999999999998E-2</c:v>
                </c:pt>
                <c:pt idx="2">
                  <c:v>8.8099999999999998E-2</c:v>
                </c:pt>
                <c:pt idx="3">
                  <c:v>8.8099999999999998E-2</c:v>
                </c:pt>
                <c:pt idx="4">
                  <c:v>8.8099999999999998E-2</c:v>
                </c:pt>
                <c:pt idx="5">
                  <c:v>8.8099999999999998E-2</c:v>
                </c:pt>
                <c:pt idx="6">
                  <c:v>8.8099999999999998E-2</c:v>
                </c:pt>
                <c:pt idx="7">
                  <c:v>8.8099999999999998E-2</c:v>
                </c:pt>
                <c:pt idx="8">
                  <c:v>8.8099999999999998E-2</c:v>
                </c:pt>
                <c:pt idx="9">
                  <c:v>8.8099999999999998E-2</c:v>
                </c:pt>
                <c:pt idx="10">
                  <c:v>8.8099999999999998E-2</c:v>
                </c:pt>
                <c:pt idx="11">
                  <c:v>8.8099999999999998E-2</c:v>
                </c:pt>
                <c:pt idx="12">
                  <c:v>8.8099999999999998E-2</c:v>
                </c:pt>
                <c:pt idx="13">
                  <c:v>8.8099999999999998E-2</c:v>
                </c:pt>
                <c:pt idx="14">
                  <c:v>8.8099999999999998E-2</c:v>
                </c:pt>
                <c:pt idx="15">
                  <c:v>8.8099999999999998E-2</c:v>
                </c:pt>
                <c:pt idx="16">
                  <c:v>8.8099999999999998E-2</c:v>
                </c:pt>
                <c:pt idx="17">
                  <c:v>8.8099999999999998E-2</c:v>
                </c:pt>
                <c:pt idx="18">
                  <c:v>8.8099999999999998E-2</c:v>
                </c:pt>
                <c:pt idx="19">
                  <c:v>8.8099999999999998E-2</c:v>
                </c:pt>
                <c:pt idx="20">
                  <c:v>8.8099999999999998E-2</c:v>
                </c:pt>
                <c:pt idx="21">
                  <c:v>8.8099999999999998E-2</c:v>
                </c:pt>
                <c:pt idx="22">
                  <c:v>8.8099999999999998E-2</c:v>
                </c:pt>
                <c:pt idx="23">
                  <c:v>8.8099999999999998E-2</c:v>
                </c:pt>
                <c:pt idx="24">
                  <c:v>8.8099999999999998E-2</c:v>
                </c:pt>
                <c:pt idx="25">
                  <c:v>8.8099999999999998E-2</c:v>
                </c:pt>
                <c:pt idx="26">
                  <c:v>8.8099999999999998E-2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894176"/>
        <c:axId val="421894736"/>
      </c:lineChart>
      <c:catAx>
        <c:axId val="421894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1894736"/>
        <c:crosses val="autoZero"/>
        <c:auto val="1"/>
        <c:lblAlgn val="ctr"/>
        <c:lblOffset val="100"/>
        <c:noMultiLvlLbl val="0"/>
      </c:catAx>
      <c:valAx>
        <c:axId val="421894736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42189417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'1.1.23'!$A$2:$A$26</c:f>
              <c:strCache>
                <c:ptCount val="25"/>
                <c:pt idx="0">
                  <c:v>Хиславичский район</c:v>
                </c:pt>
                <c:pt idx="1">
                  <c:v>Починковский район</c:v>
                </c:pt>
                <c:pt idx="2">
                  <c:v>Вяземский район</c:v>
                </c:pt>
                <c:pt idx="3">
                  <c:v>Город Смоленск</c:v>
                </c:pt>
                <c:pt idx="4">
                  <c:v>Темкинский район</c:v>
                </c:pt>
                <c:pt idx="5">
                  <c:v>Угранский район</c:v>
                </c:pt>
                <c:pt idx="6">
                  <c:v>Ершичский район</c:v>
                </c:pt>
                <c:pt idx="7">
                  <c:v>Холм-Жирковский район</c:v>
                </c:pt>
                <c:pt idx="8">
                  <c:v>Краснинский район</c:v>
                </c:pt>
                <c:pt idx="9">
                  <c:v>Город Десногорск</c:v>
                </c:pt>
                <c:pt idx="10">
                  <c:v>Шумячский район</c:v>
                </c:pt>
                <c:pt idx="11">
                  <c:v>Демидовский район</c:v>
                </c:pt>
                <c:pt idx="12">
                  <c:v>Сычевский район</c:v>
                </c:pt>
                <c:pt idx="13">
                  <c:v>Ельнинский район</c:v>
                </c:pt>
                <c:pt idx="14">
                  <c:v>Глинковский район</c:v>
                </c:pt>
                <c:pt idx="15">
                  <c:v>Смоленский район</c:v>
                </c:pt>
                <c:pt idx="16">
                  <c:v>Рославльский район</c:v>
                </c:pt>
                <c:pt idx="17">
                  <c:v>Духовщинский район</c:v>
                </c:pt>
                <c:pt idx="18">
                  <c:v>Ярцевский район</c:v>
                </c:pt>
                <c:pt idx="19">
                  <c:v>Велижский район</c:v>
                </c:pt>
                <c:pt idx="20">
                  <c:v>Гагаринский район</c:v>
                </c:pt>
                <c:pt idx="21">
                  <c:v>Дорогобужский район</c:v>
                </c:pt>
                <c:pt idx="22">
                  <c:v>Кардымовский район</c:v>
                </c:pt>
                <c:pt idx="23">
                  <c:v>Новодугинский район</c:v>
                </c:pt>
                <c:pt idx="24">
                  <c:v>Сафоновский район</c:v>
                </c:pt>
              </c:strCache>
            </c:strRef>
          </c:cat>
          <c:val>
            <c:numRef>
              <c:f>'1.1.23'!$B$2:$B$26</c:f>
              <c:numCache>
                <c:formatCode>0.00%</c:formatCode>
                <c:ptCount val="25"/>
                <c:pt idx="0">
                  <c:v>1</c:v>
                </c:pt>
                <c:pt idx="1">
                  <c:v>6.6699999999999995E-2</c:v>
                </c:pt>
                <c:pt idx="2">
                  <c:v>4.4600000000000001E-2</c:v>
                </c:pt>
                <c:pt idx="3">
                  <c:v>2.3300000000000001E-2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421897536"/>
        <c:axId val="421898096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'1.1.23'!$A$2:$A$26</c:f>
              <c:strCache>
                <c:ptCount val="25"/>
                <c:pt idx="0">
                  <c:v>Хиславичский район</c:v>
                </c:pt>
                <c:pt idx="1">
                  <c:v>Починковский район</c:v>
                </c:pt>
                <c:pt idx="2">
                  <c:v>Вяземский район</c:v>
                </c:pt>
                <c:pt idx="3">
                  <c:v>Город Смоленск</c:v>
                </c:pt>
                <c:pt idx="4">
                  <c:v>Темкинский район</c:v>
                </c:pt>
                <c:pt idx="5">
                  <c:v>Угранский район</c:v>
                </c:pt>
                <c:pt idx="6">
                  <c:v>Ершичский район</c:v>
                </c:pt>
                <c:pt idx="7">
                  <c:v>Холм-Жирковский район</c:v>
                </c:pt>
                <c:pt idx="8">
                  <c:v>Краснинский район</c:v>
                </c:pt>
                <c:pt idx="9">
                  <c:v>Город Десногорск</c:v>
                </c:pt>
                <c:pt idx="10">
                  <c:v>Шумячский район</c:v>
                </c:pt>
                <c:pt idx="11">
                  <c:v>Демидовский район</c:v>
                </c:pt>
                <c:pt idx="12">
                  <c:v>Сычевский район</c:v>
                </c:pt>
                <c:pt idx="13">
                  <c:v>Ельнинский район</c:v>
                </c:pt>
                <c:pt idx="14">
                  <c:v>Глинковский район</c:v>
                </c:pt>
                <c:pt idx="15">
                  <c:v>Смоленский район</c:v>
                </c:pt>
                <c:pt idx="16">
                  <c:v>Рославльский район</c:v>
                </c:pt>
                <c:pt idx="17">
                  <c:v>Духовщинский район</c:v>
                </c:pt>
                <c:pt idx="18">
                  <c:v>Ярцевский район</c:v>
                </c:pt>
                <c:pt idx="19">
                  <c:v>Велижский район</c:v>
                </c:pt>
                <c:pt idx="20">
                  <c:v>Гагаринский район</c:v>
                </c:pt>
                <c:pt idx="21">
                  <c:v>Дорогобужский район</c:v>
                </c:pt>
                <c:pt idx="22">
                  <c:v>Кардымовский район</c:v>
                </c:pt>
                <c:pt idx="23">
                  <c:v>Новодугинский район</c:v>
                </c:pt>
                <c:pt idx="24">
                  <c:v>Сафоновский район</c:v>
                </c:pt>
              </c:strCache>
            </c:strRef>
          </c:cat>
          <c:val>
            <c:numRef>
              <c:f>'1.1.23'!$C$2:$C$26</c:f>
              <c:numCache>
                <c:formatCode>0.00%</c:formatCode>
                <c:ptCount val="25"/>
                <c:pt idx="0">
                  <c:v>1.8200000000000001E-2</c:v>
                </c:pt>
                <c:pt idx="1">
                  <c:v>1.8200000000000001E-2</c:v>
                </c:pt>
                <c:pt idx="2">
                  <c:v>1.8200000000000001E-2</c:v>
                </c:pt>
                <c:pt idx="3">
                  <c:v>1.8200000000000001E-2</c:v>
                </c:pt>
                <c:pt idx="4">
                  <c:v>1.8200000000000001E-2</c:v>
                </c:pt>
                <c:pt idx="5">
                  <c:v>1.8200000000000001E-2</c:v>
                </c:pt>
                <c:pt idx="6">
                  <c:v>1.8200000000000001E-2</c:v>
                </c:pt>
                <c:pt idx="7">
                  <c:v>1.8200000000000001E-2</c:v>
                </c:pt>
                <c:pt idx="8">
                  <c:v>1.8200000000000001E-2</c:v>
                </c:pt>
                <c:pt idx="9">
                  <c:v>1.8200000000000001E-2</c:v>
                </c:pt>
                <c:pt idx="10">
                  <c:v>1.8200000000000001E-2</c:v>
                </c:pt>
                <c:pt idx="11">
                  <c:v>1.8200000000000001E-2</c:v>
                </c:pt>
                <c:pt idx="12">
                  <c:v>1.8200000000000001E-2</c:v>
                </c:pt>
                <c:pt idx="13">
                  <c:v>1.8200000000000001E-2</c:v>
                </c:pt>
                <c:pt idx="14">
                  <c:v>1.8200000000000001E-2</c:v>
                </c:pt>
                <c:pt idx="15">
                  <c:v>1.8200000000000001E-2</c:v>
                </c:pt>
                <c:pt idx="16">
                  <c:v>1.8200000000000001E-2</c:v>
                </c:pt>
                <c:pt idx="17">
                  <c:v>1.8200000000000001E-2</c:v>
                </c:pt>
                <c:pt idx="18">
                  <c:v>1.8200000000000001E-2</c:v>
                </c:pt>
                <c:pt idx="19">
                  <c:v>1.8200000000000001E-2</c:v>
                </c:pt>
                <c:pt idx="20">
                  <c:v>1.8200000000000001E-2</c:v>
                </c:pt>
                <c:pt idx="21">
                  <c:v>1.8200000000000001E-2</c:v>
                </c:pt>
                <c:pt idx="22">
                  <c:v>1.8200000000000001E-2</c:v>
                </c:pt>
                <c:pt idx="23">
                  <c:v>1.8200000000000001E-2</c:v>
                </c:pt>
                <c:pt idx="24">
                  <c:v>1.8200000000000001E-2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897536"/>
        <c:axId val="421898096"/>
      </c:lineChart>
      <c:catAx>
        <c:axId val="421897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1898096"/>
        <c:crosses val="autoZero"/>
        <c:auto val="1"/>
        <c:lblAlgn val="ctr"/>
        <c:lblOffset val="100"/>
        <c:noMultiLvlLbl val="0"/>
      </c:catAx>
      <c:valAx>
        <c:axId val="421898096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42189753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'1.1.24'!$A$2:$A$26</c:f>
              <c:strCache>
                <c:ptCount val="25"/>
                <c:pt idx="0">
                  <c:v>Хиславичский район</c:v>
                </c:pt>
                <c:pt idx="1">
                  <c:v>Починковский район</c:v>
                </c:pt>
                <c:pt idx="2">
                  <c:v>Вяземский район</c:v>
                </c:pt>
                <c:pt idx="3">
                  <c:v>Город Смоленск</c:v>
                </c:pt>
                <c:pt idx="4">
                  <c:v>Угранский район</c:v>
                </c:pt>
                <c:pt idx="5">
                  <c:v>Город Десногорск</c:v>
                </c:pt>
                <c:pt idx="6">
                  <c:v>Велижский район</c:v>
                </c:pt>
                <c:pt idx="7">
                  <c:v>Гагаринский район</c:v>
                </c:pt>
                <c:pt idx="8">
                  <c:v>Глинковский район</c:v>
                </c:pt>
                <c:pt idx="9">
                  <c:v>Демидовский район</c:v>
                </c:pt>
                <c:pt idx="10">
                  <c:v>Дорогобужский район</c:v>
                </c:pt>
                <c:pt idx="11">
                  <c:v>Духовщинский район</c:v>
                </c:pt>
                <c:pt idx="12">
                  <c:v>Ельнинский район</c:v>
                </c:pt>
                <c:pt idx="13">
                  <c:v>Ершичский район</c:v>
                </c:pt>
                <c:pt idx="14">
                  <c:v>Краснинский район</c:v>
                </c:pt>
                <c:pt idx="15">
                  <c:v>Новодугинский район</c:v>
                </c:pt>
                <c:pt idx="16">
                  <c:v>Сафоновский район</c:v>
                </c:pt>
                <c:pt idx="17">
                  <c:v>Смоленский район</c:v>
                </c:pt>
                <c:pt idx="18">
                  <c:v>Сычевский район</c:v>
                </c:pt>
                <c:pt idx="19">
                  <c:v>Темкинский район</c:v>
                </c:pt>
                <c:pt idx="20">
                  <c:v>Холм-Жирковский район</c:v>
                </c:pt>
                <c:pt idx="21">
                  <c:v>Шумячский район</c:v>
                </c:pt>
                <c:pt idx="22">
                  <c:v>Ярцевский район</c:v>
                </c:pt>
                <c:pt idx="23">
                  <c:v>Кардымовский район</c:v>
                </c:pt>
                <c:pt idx="24">
                  <c:v>Рославльский район</c:v>
                </c:pt>
              </c:strCache>
            </c:strRef>
          </c:cat>
          <c:val>
            <c:numRef>
              <c:f>'1.1.24'!$B$2:$B$26</c:f>
              <c:numCache>
                <c:formatCode>0.00%</c:formatCode>
                <c:ptCount val="25"/>
                <c:pt idx="0">
                  <c:v>0.16669999999999999</c:v>
                </c:pt>
                <c:pt idx="1">
                  <c:v>3.2300000000000002E-2</c:v>
                </c:pt>
                <c:pt idx="2">
                  <c:v>6.4000000000000003E-3</c:v>
                </c:pt>
                <c:pt idx="3">
                  <c:v>2.0999999999999999E-3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418062016"/>
        <c:axId val="418062576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'1.1.24'!$A$2:$A$26</c:f>
              <c:strCache>
                <c:ptCount val="25"/>
                <c:pt idx="0">
                  <c:v>Хиславичский район</c:v>
                </c:pt>
                <c:pt idx="1">
                  <c:v>Починковский район</c:v>
                </c:pt>
                <c:pt idx="2">
                  <c:v>Вяземский район</c:v>
                </c:pt>
                <c:pt idx="3">
                  <c:v>Город Смоленск</c:v>
                </c:pt>
                <c:pt idx="4">
                  <c:v>Угранский район</c:v>
                </c:pt>
                <c:pt idx="5">
                  <c:v>Город Десногорск</c:v>
                </c:pt>
                <c:pt idx="6">
                  <c:v>Велижский район</c:v>
                </c:pt>
                <c:pt idx="7">
                  <c:v>Гагаринский район</c:v>
                </c:pt>
                <c:pt idx="8">
                  <c:v>Глинковский район</c:v>
                </c:pt>
                <c:pt idx="9">
                  <c:v>Демидовский район</c:v>
                </c:pt>
                <c:pt idx="10">
                  <c:v>Дорогобужский район</c:v>
                </c:pt>
                <c:pt idx="11">
                  <c:v>Духовщинский район</c:v>
                </c:pt>
                <c:pt idx="12">
                  <c:v>Ельнинский район</c:v>
                </c:pt>
                <c:pt idx="13">
                  <c:v>Ершичский район</c:v>
                </c:pt>
                <c:pt idx="14">
                  <c:v>Краснинский район</c:v>
                </c:pt>
                <c:pt idx="15">
                  <c:v>Новодугинский район</c:v>
                </c:pt>
                <c:pt idx="16">
                  <c:v>Сафоновский район</c:v>
                </c:pt>
                <c:pt idx="17">
                  <c:v>Смоленский район</c:v>
                </c:pt>
                <c:pt idx="18">
                  <c:v>Сычевский район</c:v>
                </c:pt>
                <c:pt idx="19">
                  <c:v>Темкинский район</c:v>
                </c:pt>
                <c:pt idx="20">
                  <c:v>Холм-Жирковский район</c:v>
                </c:pt>
                <c:pt idx="21">
                  <c:v>Шумячский район</c:v>
                </c:pt>
                <c:pt idx="22">
                  <c:v>Ярцевский район</c:v>
                </c:pt>
                <c:pt idx="23">
                  <c:v>Кардымовский район</c:v>
                </c:pt>
                <c:pt idx="24">
                  <c:v>Рославльский район</c:v>
                </c:pt>
              </c:strCache>
            </c:strRef>
          </c:cat>
          <c:val>
            <c:numRef>
              <c:f>'1.1.24'!$C$2:$C$26</c:f>
              <c:numCache>
                <c:formatCode>0.00%</c:formatCode>
                <c:ptCount val="25"/>
                <c:pt idx="0">
                  <c:v>2.8E-3</c:v>
                </c:pt>
                <c:pt idx="1">
                  <c:v>2.8E-3</c:v>
                </c:pt>
                <c:pt idx="2">
                  <c:v>2.8E-3</c:v>
                </c:pt>
                <c:pt idx="3">
                  <c:v>2.8E-3</c:v>
                </c:pt>
                <c:pt idx="4">
                  <c:v>2.8E-3</c:v>
                </c:pt>
                <c:pt idx="5">
                  <c:v>2.8E-3</c:v>
                </c:pt>
                <c:pt idx="6">
                  <c:v>2.8E-3</c:v>
                </c:pt>
                <c:pt idx="7">
                  <c:v>2.8E-3</c:v>
                </c:pt>
                <c:pt idx="8">
                  <c:v>2.8E-3</c:v>
                </c:pt>
                <c:pt idx="9">
                  <c:v>2.8E-3</c:v>
                </c:pt>
                <c:pt idx="10">
                  <c:v>2.8E-3</c:v>
                </c:pt>
                <c:pt idx="11">
                  <c:v>2.8E-3</c:v>
                </c:pt>
                <c:pt idx="12">
                  <c:v>2.8E-3</c:v>
                </c:pt>
                <c:pt idx="13">
                  <c:v>2.8E-3</c:v>
                </c:pt>
                <c:pt idx="14">
                  <c:v>2.8E-3</c:v>
                </c:pt>
                <c:pt idx="15">
                  <c:v>2.8E-3</c:v>
                </c:pt>
                <c:pt idx="16">
                  <c:v>2.8E-3</c:v>
                </c:pt>
                <c:pt idx="17">
                  <c:v>2.8E-3</c:v>
                </c:pt>
                <c:pt idx="18">
                  <c:v>2.8E-3</c:v>
                </c:pt>
                <c:pt idx="19">
                  <c:v>2.8E-3</c:v>
                </c:pt>
                <c:pt idx="20">
                  <c:v>2.8E-3</c:v>
                </c:pt>
                <c:pt idx="21">
                  <c:v>2.8E-3</c:v>
                </c:pt>
                <c:pt idx="22">
                  <c:v>2.8E-3</c:v>
                </c:pt>
                <c:pt idx="23">
                  <c:v>2.8E-3</c:v>
                </c:pt>
                <c:pt idx="24">
                  <c:v>2.8E-3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062016"/>
        <c:axId val="418062576"/>
      </c:lineChart>
      <c:catAx>
        <c:axId val="41806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18062576"/>
        <c:crosses val="autoZero"/>
        <c:auto val="1"/>
        <c:lblAlgn val="ctr"/>
        <c:lblOffset val="100"/>
        <c:noMultiLvlLbl val="0"/>
      </c:catAx>
      <c:valAx>
        <c:axId val="418062576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41806201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'1.1.25'!$A$2:$A$28</c:f>
              <c:strCache>
                <c:ptCount val="27"/>
                <c:pt idx="0">
                  <c:v>Ельнинский район</c:v>
                </c:pt>
                <c:pt idx="1">
                  <c:v>Город Десногорск</c:v>
                </c:pt>
                <c:pt idx="2">
                  <c:v>Духовщинский район</c:v>
                </c:pt>
                <c:pt idx="3">
                  <c:v>Краснинский район</c:v>
                </c:pt>
                <c:pt idx="4">
                  <c:v>Рославльский район</c:v>
                </c:pt>
                <c:pt idx="5">
                  <c:v>Смоленский район</c:v>
                </c:pt>
                <c:pt idx="6">
                  <c:v>Угранский район</c:v>
                </c:pt>
                <c:pt idx="7">
                  <c:v>Холм-Жирковский район</c:v>
                </c:pt>
                <c:pt idx="8">
                  <c:v>Новодугинский район</c:v>
                </c:pt>
                <c:pt idx="9">
                  <c:v>Ярцевский район</c:v>
                </c:pt>
                <c:pt idx="10">
                  <c:v>Гагаринский район</c:v>
                </c:pt>
                <c:pt idx="11">
                  <c:v>Город Смоленск</c:v>
                </c:pt>
                <c:pt idx="12">
                  <c:v>Темкинский район</c:v>
                </c:pt>
                <c:pt idx="13">
                  <c:v>Шумячский район</c:v>
                </c:pt>
                <c:pt idx="14">
                  <c:v>Починковский район</c:v>
                </c:pt>
                <c:pt idx="15">
                  <c:v>Дорогобужский район</c:v>
                </c:pt>
                <c:pt idx="16">
                  <c:v>Вяземский район</c:v>
                </c:pt>
                <c:pt idx="17">
                  <c:v>Сычевский район</c:v>
                </c:pt>
                <c:pt idx="18">
                  <c:v>Кардымовский район</c:v>
                </c:pt>
                <c:pt idx="19">
                  <c:v>Велижский район</c:v>
                </c:pt>
                <c:pt idx="20">
                  <c:v>Демидовский район</c:v>
                </c:pt>
                <c:pt idx="21">
                  <c:v>Ершичский район</c:v>
                </c:pt>
                <c:pt idx="22">
                  <c:v>Хиславичский район</c:v>
                </c:pt>
                <c:pt idx="23">
                  <c:v>Монастырщинский район</c:v>
                </c:pt>
                <c:pt idx="24">
                  <c:v>Сафоновский район</c:v>
                </c:pt>
                <c:pt idx="25">
                  <c:v>Глинковский район</c:v>
                </c:pt>
                <c:pt idx="26">
                  <c:v>Руднянский район</c:v>
                </c:pt>
              </c:strCache>
            </c:strRef>
          </c:cat>
          <c:val>
            <c:numRef>
              <c:f>'1.1.25'!$B$2:$B$28</c:f>
              <c:numCache>
                <c:formatCode>0.00%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0.9</c:v>
                </c:pt>
                <c:pt idx="9">
                  <c:v>0.88888888888888884</c:v>
                </c:pt>
                <c:pt idx="10">
                  <c:v>0.8125</c:v>
                </c:pt>
                <c:pt idx="11">
                  <c:v>0.7441860465116279</c:v>
                </c:pt>
                <c:pt idx="12">
                  <c:v>0.7142857142857143</c:v>
                </c:pt>
                <c:pt idx="13">
                  <c:v>0.7142857142857143</c:v>
                </c:pt>
                <c:pt idx="14">
                  <c:v>0.6</c:v>
                </c:pt>
                <c:pt idx="15">
                  <c:v>0.5</c:v>
                </c:pt>
                <c:pt idx="16">
                  <c:v>0.46666666666666667</c:v>
                </c:pt>
                <c:pt idx="17">
                  <c:v>0.44444444444444442</c:v>
                </c:pt>
                <c:pt idx="18">
                  <c:v>0.375</c:v>
                </c:pt>
                <c:pt idx="19">
                  <c:v>0.2857142857142857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0.14285714285714285</c:v>
                </c:pt>
                <c:pt idx="24">
                  <c:v>4.1666666666666664E-2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418065376"/>
        <c:axId val="418065936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'1.1.25'!$A$2:$A$28</c:f>
              <c:strCache>
                <c:ptCount val="27"/>
                <c:pt idx="0">
                  <c:v>Ельнинский район</c:v>
                </c:pt>
                <c:pt idx="1">
                  <c:v>Город Десногорск</c:v>
                </c:pt>
                <c:pt idx="2">
                  <c:v>Духовщинский район</c:v>
                </c:pt>
                <c:pt idx="3">
                  <c:v>Краснинский район</c:v>
                </c:pt>
                <c:pt idx="4">
                  <c:v>Рославльский район</c:v>
                </c:pt>
                <c:pt idx="5">
                  <c:v>Смоленский район</c:v>
                </c:pt>
                <c:pt idx="6">
                  <c:v>Угранский район</c:v>
                </c:pt>
                <c:pt idx="7">
                  <c:v>Холм-Жирковский район</c:v>
                </c:pt>
                <c:pt idx="8">
                  <c:v>Новодугинский район</c:v>
                </c:pt>
                <c:pt idx="9">
                  <c:v>Ярцевский район</c:v>
                </c:pt>
                <c:pt idx="10">
                  <c:v>Гагаринский район</c:v>
                </c:pt>
                <c:pt idx="11">
                  <c:v>Город Смоленск</c:v>
                </c:pt>
                <c:pt idx="12">
                  <c:v>Темкинский район</c:v>
                </c:pt>
                <c:pt idx="13">
                  <c:v>Шумячский район</c:v>
                </c:pt>
                <c:pt idx="14">
                  <c:v>Починковский район</c:v>
                </c:pt>
                <c:pt idx="15">
                  <c:v>Дорогобужский район</c:v>
                </c:pt>
                <c:pt idx="16">
                  <c:v>Вяземский район</c:v>
                </c:pt>
                <c:pt idx="17">
                  <c:v>Сычевский район</c:v>
                </c:pt>
                <c:pt idx="18">
                  <c:v>Кардымовский район</c:v>
                </c:pt>
                <c:pt idx="19">
                  <c:v>Велижский район</c:v>
                </c:pt>
                <c:pt idx="20">
                  <c:v>Демидовский район</c:v>
                </c:pt>
                <c:pt idx="21">
                  <c:v>Ершичский район</c:v>
                </c:pt>
                <c:pt idx="22">
                  <c:v>Хиславичский район</c:v>
                </c:pt>
                <c:pt idx="23">
                  <c:v>Монастырщинский район</c:v>
                </c:pt>
                <c:pt idx="24">
                  <c:v>Сафоновский район</c:v>
                </c:pt>
                <c:pt idx="25">
                  <c:v>Глинковский район</c:v>
                </c:pt>
                <c:pt idx="26">
                  <c:v>Руднянский район</c:v>
                </c:pt>
              </c:strCache>
            </c:strRef>
          </c:cat>
          <c:val>
            <c:numRef>
              <c:f>'1.1.25'!$C$2:$C$28</c:f>
              <c:numCache>
                <c:formatCode>0.00%</c:formatCode>
                <c:ptCount val="27"/>
                <c:pt idx="0">
                  <c:v>0.62909999999999999</c:v>
                </c:pt>
                <c:pt idx="1">
                  <c:v>0.62909999999999999</c:v>
                </c:pt>
                <c:pt idx="2">
                  <c:v>0.62909999999999999</c:v>
                </c:pt>
                <c:pt idx="3">
                  <c:v>0.62909999999999999</c:v>
                </c:pt>
                <c:pt idx="4">
                  <c:v>0.62909999999999999</c:v>
                </c:pt>
                <c:pt idx="5">
                  <c:v>0.62909999999999999</c:v>
                </c:pt>
                <c:pt idx="6">
                  <c:v>0.62909999999999999</c:v>
                </c:pt>
                <c:pt idx="7">
                  <c:v>0.62909999999999999</c:v>
                </c:pt>
                <c:pt idx="8">
                  <c:v>0.62909999999999999</c:v>
                </c:pt>
                <c:pt idx="9">
                  <c:v>0.62909999999999999</c:v>
                </c:pt>
                <c:pt idx="10">
                  <c:v>0.62909999999999999</c:v>
                </c:pt>
                <c:pt idx="11">
                  <c:v>0.62909999999999999</c:v>
                </c:pt>
                <c:pt idx="12">
                  <c:v>0.62909999999999999</c:v>
                </c:pt>
                <c:pt idx="13">
                  <c:v>0.62909999999999999</c:v>
                </c:pt>
                <c:pt idx="14">
                  <c:v>0.62909999999999999</c:v>
                </c:pt>
                <c:pt idx="15">
                  <c:v>0.62909999999999999</c:v>
                </c:pt>
                <c:pt idx="16">
                  <c:v>0.62909999999999999</c:v>
                </c:pt>
                <c:pt idx="17">
                  <c:v>0.62909999999999999</c:v>
                </c:pt>
                <c:pt idx="18">
                  <c:v>0.62909999999999999</c:v>
                </c:pt>
                <c:pt idx="19">
                  <c:v>0.62909999999999999</c:v>
                </c:pt>
                <c:pt idx="20">
                  <c:v>0.62909999999999999</c:v>
                </c:pt>
                <c:pt idx="21">
                  <c:v>0.62909999999999999</c:v>
                </c:pt>
                <c:pt idx="22">
                  <c:v>0.62909999999999999</c:v>
                </c:pt>
                <c:pt idx="23">
                  <c:v>0.62909999999999999</c:v>
                </c:pt>
                <c:pt idx="24">
                  <c:v>0.62909999999999999</c:v>
                </c:pt>
                <c:pt idx="25">
                  <c:v>0.62909999999999999</c:v>
                </c:pt>
                <c:pt idx="26">
                  <c:v>0.62909999999999999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065376"/>
        <c:axId val="418065936"/>
      </c:lineChart>
      <c:catAx>
        <c:axId val="418065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18065936"/>
        <c:crosses val="autoZero"/>
        <c:auto val="1"/>
        <c:lblAlgn val="ctr"/>
        <c:lblOffset val="100"/>
        <c:noMultiLvlLbl val="0"/>
      </c:catAx>
      <c:valAx>
        <c:axId val="418065936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41806537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'1.1.26'!$A$2:$A$28</c:f>
              <c:strCache>
                <c:ptCount val="27"/>
                <c:pt idx="0">
                  <c:v>Угранский район</c:v>
                </c:pt>
                <c:pt idx="1">
                  <c:v>Велижский район</c:v>
                </c:pt>
                <c:pt idx="2">
                  <c:v>Ярцевский район</c:v>
                </c:pt>
                <c:pt idx="3">
                  <c:v>Хиславичский район</c:v>
                </c:pt>
                <c:pt idx="4">
                  <c:v>Кардымовский район</c:v>
                </c:pt>
                <c:pt idx="5">
                  <c:v>Починковский район</c:v>
                </c:pt>
                <c:pt idx="6">
                  <c:v>Вяземский район</c:v>
                </c:pt>
                <c:pt idx="7">
                  <c:v>Смоленский район</c:v>
                </c:pt>
                <c:pt idx="8">
                  <c:v>Город Десногорск</c:v>
                </c:pt>
                <c:pt idx="9">
                  <c:v>Гагаринский район</c:v>
                </c:pt>
                <c:pt idx="10">
                  <c:v>Город Смоленск</c:v>
                </c:pt>
                <c:pt idx="11">
                  <c:v>Краснинский район</c:v>
                </c:pt>
                <c:pt idx="12">
                  <c:v>Рославльский район</c:v>
                </c:pt>
                <c:pt idx="13">
                  <c:v>Холм-Жирковский район</c:v>
                </c:pt>
                <c:pt idx="14">
                  <c:v>Ершичский район</c:v>
                </c:pt>
                <c:pt idx="15">
                  <c:v>Демидовский район</c:v>
                </c:pt>
                <c:pt idx="16">
                  <c:v>Шумячский район</c:v>
                </c:pt>
                <c:pt idx="17">
                  <c:v>Сычевский район</c:v>
                </c:pt>
                <c:pt idx="18">
                  <c:v>Глинковский район</c:v>
                </c:pt>
                <c:pt idx="19">
                  <c:v>Дорогобужский район</c:v>
                </c:pt>
                <c:pt idx="20">
                  <c:v>Духовщинский район</c:v>
                </c:pt>
                <c:pt idx="21">
                  <c:v>Ельнинский район</c:v>
                </c:pt>
                <c:pt idx="22">
                  <c:v>Монастырщинский район</c:v>
                </c:pt>
                <c:pt idx="23">
                  <c:v>Новодугинский район</c:v>
                </c:pt>
                <c:pt idx="24">
                  <c:v>Руднянский район</c:v>
                </c:pt>
                <c:pt idx="25">
                  <c:v>Сафоновский район</c:v>
                </c:pt>
                <c:pt idx="26">
                  <c:v>Темкинский район</c:v>
                </c:pt>
              </c:strCache>
            </c:strRef>
          </c:cat>
          <c:val>
            <c:numRef>
              <c:f>'1.1.26'!$B$2:$B$28</c:f>
              <c:numCache>
                <c:formatCode>0.00%</c:formatCode>
                <c:ptCount val="27"/>
                <c:pt idx="0">
                  <c:v>1</c:v>
                </c:pt>
                <c:pt idx="1">
                  <c:v>0.83544303797468356</c:v>
                </c:pt>
                <c:pt idx="2">
                  <c:v>0.73099415204678364</c:v>
                </c:pt>
                <c:pt idx="3">
                  <c:v>0.26315789473684209</c:v>
                </c:pt>
                <c:pt idx="4">
                  <c:v>0.23749999999999999</c:v>
                </c:pt>
                <c:pt idx="5">
                  <c:v>0.22211155378486055</c:v>
                </c:pt>
                <c:pt idx="6">
                  <c:v>0.21857755977927651</c:v>
                </c:pt>
                <c:pt idx="7">
                  <c:v>0.19861660079051383</c:v>
                </c:pt>
                <c:pt idx="8">
                  <c:v>0.15851602023608768</c:v>
                </c:pt>
                <c:pt idx="9">
                  <c:v>0.15797546012269939</c:v>
                </c:pt>
                <c:pt idx="10">
                  <c:v>0.14951528709917972</c:v>
                </c:pt>
                <c:pt idx="11">
                  <c:v>0.12320916905444126</c:v>
                </c:pt>
                <c:pt idx="12">
                  <c:v>0.10424990918997458</c:v>
                </c:pt>
                <c:pt idx="13">
                  <c:v>6.8452380952380959E-2</c:v>
                </c:pt>
                <c:pt idx="14">
                  <c:v>3.825136612021858E-2</c:v>
                </c:pt>
                <c:pt idx="15">
                  <c:v>2.8639618138424822E-2</c:v>
                </c:pt>
                <c:pt idx="16">
                  <c:v>2.2421524663677129E-2</c:v>
                </c:pt>
                <c:pt idx="17">
                  <c:v>1.3483146067415731E-2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418068736"/>
        <c:axId val="418069296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'1.1.26'!$A$2:$A$28</c:f>
              <c:strCache>
                <c:ptCount val="27"/>
                <c:pt idx="0">
                  <c:v>Угранский район</c:v>
                </c:pt>
                <c:pt idx="1">
                  <c:v>Велижский район</c:v>
                </c:pt>
                <c:pt idx="2">
                  <c:v>Ярцевский район</c:v>
                </c:pt>
                <c:pt idx="3">
                  <c:v>Хиславичский район</c:v>
                </c:pt>
                <c:pt idx="4">
                  <c:v>Кардымовский район</c:v>
                </c:pt>
                <c:pt idx="5">
                  <c:v>Починковский район</c:v>
                </c:pt>
                <c:pt idx="6">
                  <c:v>Вяземский район</c:v>
                </c:pt>
                <c:pt idx="7">
                  <c:v>Смоленский район</c:v>
                </c:pt>
                <c:pt idx="8">
                  <c:v>Город Десногорск</c:v>
                </c:pt>
                <c:pt idx="9">
                  <c:v>Гагаринский район</c:v>
                </c:pt>
                <c:pt idx="10">
                  <c:v>Город Смоленск</c:v>
                </c:pt>
                <c:pt idx="11">
                  <c:v>Краснинский район</c:v>
                </c:pt>
                <c:pt idx="12">
                  <c:v>Рославльский район</c:v>
                </c:pt>
                <c:pt idx="13">
                  <c:v>Холм-Жирковский район</c:v>
                </c:pt>
                <c:pt idx="14">
                  <c:v>Ершичский район</c:v>
                </c:pt>
                <c:pt idx="15">
                  <c:v>Демидовский район</c:v>
                </c:pt>
                <c:pt idx="16">
                  <c:v>Шумячский район</c:v>
                </c:pt>
                <c:pt idx="17">
                  <c:v>Сычевский район</c:v>
                </c:pt>
                <c:pt idx="18">
                  <c:v>Глинковский район</c:v>
                </c:pt>
                <c:pt idx="19">
                  <c:v>Дорогобужский район</c:v>
                </c:pt>
                <c:pt idx="20">
                  <c:v>Духовщинский район</c:v>
                </c:pt>
                <c:pt idx="21">
                  <c:v>Ельнинский район</c:v>
                </c:pt>
                <c:pt idx="22">
                  <c:v>Монастырщинский район</c:v>
                </c:pt>
                <c:pt idx="23">
                  <c:v>Новодугинский район</c:v>
                </c:pt>
                <c:pt idx="24">
                  <c:v>Руднянский район</c:v>
                </c:pt>
                <c:pt idx="25">
                  <c:v>Сафоновский район</c:v>
                </c:pt>
                <c:pt idx="26">
                  <c:v>Темкинский район</c:v>
                </c:pt>
              </c:strCache>
            </c:strRef>
          </c:cat>
          <c:val>
            <c:numRef>
              <c:f>'1.1.26'!$C$2:$C$28</c:f>
              <c:numCache>
                <c:formatCode>0.00%</c:formatCode>
                <c:ptCount val="27"/>
                <c:pt idx="0">
                  <c:v>0.1764</c:v>
                </c:pt>
                <c:pt idx="1">
                  <c:v>0.1764</c:v>
                </c:pt>
                <c:pt idx="2">
                  <c:v>0.1764</c:v>
                </c:pt>
                <c:pt idx="3">
                  <c:v>0.1764</c:v>
                </c:pt>
                <c:pt idx="4">
                  <c:v>0.1764</c:v>
                </c:pt>
                <c:pt idx="5">
                  <c:v>0.1764</c:v>
                </c:pt>
                <c:pt idx="6">
                  <c:v>0.1764</c:v>
                </c:pt>
                <c:pt idx="7">
                  <c:v>0.1764</c:v>
                </c:pt>
                <c:pt idx="8">
                  <c:v>0.1764</c:v>
                </c:pt>
                <c:pt idx="9">
                  <c:v>0.1764</c:v>
                </c:pt>
                <c:pt idx="10">
                  <c:v>0.1764</c:v>
                </c:pt>
                <c:pt idx="11">
                  <c:v>0.1764</c:v>
                </c:pt>
                <c:pt idx="12">
                  <c:v>0.1764</c:v>
                </c:pt>
                <c:pt idx="13">
                  <c:v>0.1764</c:v>
                </c:pt>
                <c:pt idx="14">
                  <c:v>0.1764</c:v>
                </c:pt>
                <c:pt idx="15">
                  <c:v>0.1764</c:v>
                </c:pt>
                <c:pt idx="16">
                  <c:v>0.1764</c:v>
                </c:pt>
                <c:pt idx="17">
                  <c:v>0.1764</c:v>
                </c:pt>
                <c:pt idx="18">
                  <c:v>0.1764</c:v>
                </c:pt>
                <c:pt idx="19">
                  <c:v>0.1764</c:v>
                </c:pt>
                <c:pt idx="20">
                  <c:v>0.1764</c:v>
                </c:pt>
                <c:pt idx="21">
                  <c:v>0.1764</c:v>
                </c:pt>
                <c:pt idx="22">
                  <c:v>0.1764</c:v>
                </c:pt>
                <c:pt idx="23">
                  <c:v>0.1764</c:v>
                </c:pt>
                <c:pt idx="24">
                  <c:v>0.1764</c:v>
                </c:pt>
                <c:pt idx="25">
                  <c:v>0.1764</c:v>
                </c:pt>
                <c:pt idx="26">
                  <c:v>0.1764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068736"/>
        <c:axId val="418069296"/>
      </c:lineChart>
      <c:catAx>
        <c:axId val="41806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18069296"/>
        <c:crosses val="autoZero"/>
        <c:auto val="1"/>
        <c:lblAlgn val="ctr"/>
        <c:lblOffset val="100"/>
        <c:noMultiLvlLbl val="0"/>
      </c:catAx>
      <c:valAx>
        <c:axId val="418069296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41806873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'1.1.26.1'!$A$2:$A$25</c:f>
              <c:strCache>
                <c:ptCount val="24"/>
                <c:pt idx="0">
                  <c:v>Угранский район</c:v>
                </c:pt>
                <c:pt idx="1">
                  <c:v>Велижский район</c:v>
                </c:pt>
                <c:pt idx="2">
                  <c:v>Ярцевский район</c:v>
                </c:pt>
                <c:pt idx="3">
                  <c:v>Починковский район</c:v>
                </c:pt>
                <c:pt idx="4">
                  <c:v>Краснинский район</c:v>
                </c:pt>
                <c:pt idx="5">
                  <c:v>Рославльский район</c:v>
                </c:pt>
                <c:pt idx="6">
                  <c:v>Хиславичский район</c:v>
                </c:pt>
                <c:pt idx="7">
                  <c:v>Смоленский район</c:v>
                </c:pt>
                <c:pt idx="8">
                  <c:v>Гагаринский район</c:v>
                </c:pt>
                <c:pt idx="9">
                  <c:v>Сычевский район</c:v>
                </c:pt>
                <c:pt idx="10">
                  <c:v>Вяземский район</c:v>
                </c:pt>
                <c:pt idx="11">
                  <c:v>Город Десногорск</c:v>
                </c:pt>
                <c:pt idx="12">
                  <c:v>Демидовский район</c:v>
                </c:pt>
                <c:pt idx="13">
                  <c:v>Город Смоленск</c:v>
                </c:pt>
                <c:pt idx="14">
                  <c:v>Холм-Жирковский район</c:v>
                </c:pt>
                <c:pt idx="15">
                  <c:v>Кардымовский район</c:v>
                </c:pt>
                <c:pt idx="16">
                  <c:v>Дорогобужский район</c:v>
                </c:pt>
                <c:pt idx="17">
                  <c:v>Духовщинский район</c:v>
                </c:pt>
                <c:pt idx="18">
                  <c:v>Ельнинский район</c:v>
                </c:pt>
                <c:pt idx="19">
                  <c:v>Ершичский район</c:v>
                </c:pt>
                <c:pt idx="20">
                  <c:v>Новодугинский район</c:v>
                </c:pt>
                <c:pt idx="21">
                  <c:v>Сафоновский район</c:v>
                </c:pt>
                <c:pt idx="22">
                  <c:v>Темкинский район</c:v>
                </c:pt>
                <c:pt idx="23">
                  <c:v>Шумячский район</c:v>
                </c:pt>
              </c:strCache>
            </c:strRef>
          </c:cat>
          <c:val>
            <c:numRef>
              <c:f>'1.1.26.1'!$B$2:$B$25</c:f>
              <c:numCache>
                <c:formatCode>0.00%</c:formatCode>
                <c:ptCount val="24"/>
                <c:pt idx="0">
                  <c:v>1</c:v>
                </c:pt>
                <c:pt idx="1">
                  <c:v>0.83333333333333337</c:v>
                </c:pt>
                <c:pt idx="2">
                  <c:v>0.60869565217391308</c:v>
                </c:pt>
                <c:pt idx="3">
                  <c:v>0.44444444444444442</c:v>
                </c:pt>
                <c:pt idx="4">
                  <c:v>0.25</c:v>
                </c:pt>
                <c:pt idx="5">
                  <c:v>0.25</c:v>
                </c:pt>
                <c:pt idx="6">
                  <c:v>0.25</c:v>
                </c:pt>
                <c:pt idx="7">
                  <c:v>0.22448979591836735</c:v>
                </c:pt>
                <c:pt idx="8">
                  <c:v>0.21951219512195122</c:v>
                </c:pt>
                <c:pt idx="9">
                  <c:v>0.18181818181818182</c:v>
                </c:pt>
                <c:pt idx="10">
                  <c:v>0.16666666666666666</c:v>
                </c:pt>
                <c:pt idx="11">
                  <c:v>0.08</c:v>
                </c:pt>
                <c:pt idx="12">
                  <c:v>7.6923076923076927E-2</c:v>
                </c:pt>
                <c:pt idx="13">
                  <c:v>6.5666041275797379E-2</c:v>
                </c:pt>
                <c:pt idx="14">
                  <c:v>5.7142857142857141E-2</c:v>
                </c:pt>
                <c:pt idx="15">
                  <c:v>0.05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418072096"/>
        <c:axId val="418072656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'1.1.26.1'!$A$2:$A$25</c:f>
              <c:strCache>
                <c:ptCount val="24"/>
                <c:pt idx="0">
                  <c:v>Угранский район</c:v>
                </c:pt>
                <c:pt idx="1">
                  <c:v>Велижский район</c:v>
                </c:pt>
                <c:pt idx="2">
                  <c:v>Ярцевский район</c:v>
                </c:pt>
                <c:pt idx="3">
                  <c:v>Починковский район</c:v>
                </c:pt>
                <c:pt idx="4">
                  <c:v>Краснинский район</c:v>
                </c:pt>
                <c:pt idx="5">
                  <c:v>Рославльский район</c:v>
                </c:pt>
                <c:pt idx="6">
                  <c:v>Хиславичский район</c:v>
                </c:pt>
                <c:pt idx="7">
                  <c:v>Смоленский район</c:v>
                </c:pt>
                <c:pt idx="8">
                  <c:v>Гагаринский район</c:v>
                </c:pt>
                <c:pt idx="9">
                  <c:v>Сычевский район</c:v>
                </c:pt>
                <c:pt idx="10">
                  <c:v>Вяземский район</c:v>
                </c:pt>
                <c:pt idx="11">
                  <c:v>Город Десногорск</c:v>
                </c:pt>
                <c:pt idx="12">
                  <c:v>Демидовский район</c:v>
                </c:pt>
                <c:pt idx="13">
                  <c:v>Город Смоленск</c:v>
                </c:pt>
                <c:pt idx="14">
                  <c:v>Холм-Жирковский район</c:v>
                </c:pt>
                <c:pt idx="15">
                  <c:v>Кардымовский район</c:v>
                </c:pt>
                <c:pt idx="16">
                  <c:v>Дорогобужский район</c:v>
                </c:pt>
                <c:pt idx="17">
                  <c:v>Духовщинский район</c:v>
                </c:pt>
                <c:pt idx="18">
                  <c:v>Ельнинский район</c:v>
                </c:pt>
                <c:pt idx="19">
                  <c:v>Ершичский район</c:v>
                </c:pt>
                <c:pt idx="20">
                  <c:v>Новодугинский район</c:v>
                </c:pt>
                <c:pt idx="21">
                  <c:v>Сафоновский район</c:v>
                </c:pt>
                <c:pt idx="22">
                  <c:v>Темкинский район</c:v>
                </c:pt>
                <c:pt idx="23">
                  <c:v>Шумячский район</c:v>
                </c:pt>
              </c:strCache>
            </c:strRef>
          </c:cat>
          <c:val>
            <c:numRef>
              <c:f>'1.1.26.1'!$C$2:$C$25</c:f>
              <c:numCache>
                <c:formatCode>0.00%</c:formatCode>
                <c:ptCount val="24"/>
                <c:pt idx="0">
                  <c:v>0.1321</c:v>
                </c:pt>
                <c:pt idx="1">
                  <c:v>0.1321</c:v>
                </c:pt>
                <c:pt idx="2">
                  <c:v>0.1321</c:v>
                </c:pt>
                <c:pt idx="3">
                  <c:v>0.1321</c:v>
                </c:pt>
                <c:pt idx="4">
                  <c:v>0.1321</c:v>
                </c:pt>
                <c:pt idx="5">
                  <c:v>0.1321</c:v>
                </c:pt>
                <c:pt idx="6">
                  <c:v>0.1321</c:v>
                </c:pt>
                <c:pt idx="7">
                  <c:v>0.1321</c:v>
                </c:pt>
                <c:pt idx="8">
                  <c:v>0.1321</c:v>
                </c:pt>
                <c:pt idx="9">
                  <c:v>0.1321</c:v>
                </c:pt>
                <c:pt idx="10">
                  <c:v>0.1321</c:v>
                </c:pt>
                <c:pt idx="11">
                  <c:v>0.1321</c:v>
                </c:pt>
                <c:pt idx="12">
                  <c:v>0.1321</c:v>
                </c:pt>
                <c:pt idx="13">
                  <c:v>0.1321</c:v>
                </c:pt>
                <c:pt idx="14">
                  <c:v>0.1321</c:v>
                </c:pt>
                <c:pt idx="15">
                  <c:v>0.1321</c:v>
                </c:pt>
                <c:pt idx="16">
                  <c:v>0.1321</c:v>
                </c:pt>
                <c:pt idx="17">
                  <c:v>0.1321</c:v>
                </c:pt>
                <c:pt idx="18">
                  <c:v>0.1321</c:v>
                </c:pt>
                <c:pt idx="19">
                  <c:v>0.1321</c:v>
                </c:pt>
                <c:pt idx="20">
                  <c:v>0.1321</c:v>
                </c:pt>
                <c:pt idx="21">
                  <c:v>0.1321</c:v>
                </c:pt>
                <c:pt idx="22">
                  <c:v>0.1321</c:v>
                </c:pt>
                <c:pt idx="23">
                  <c:v>0.1321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072096"/>
        <c:axId val="418072656"/>
      </c:lineChart>
      <c:catAx>
        <c:axId val="418072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18072656"/>
        <c:crosses val="autoZero"/>
        <c:auto val="1"/>
        <c:lblAlgn val="ctr"/>
        <c:lblOffset val="100"/>
        <c:noMultiLvlLbl val="0"/>
      </c:catAx>
      <c:valAx>
        <c:axId val="418072656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41807209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'1.1.27'!$A$2:$A$28</c:f>
              <c:strCache>
                <c:ptCount val="27"/>
                <c:pt idx="0">
                  <c:v>Новодугинский район</c:v>
                </c:pt>
                <c:pt idx="1">
                  <c:v>Угранский район</c:v>
                </c:pt>
                <c:pt idx="2">
                  <c:v>Велижский район</c:v>
                </c:pt>
                <c:pt idx="3">
                  <c:v>Хиславичский район</c:v>
                </c:pt>
                <c:pt idx="4">
                  <c:v>Гагаринский район</c:v>
                </c:pt>
                <c:pt idx="5">
                  <c:v>Холм-Жирковский район</c:v>
                </c:pt>
                <c:pt idx="6">
                  <c:v>Город Десногорск</c:v>
                </c:pt>
                <c:pt idx="7">
                  <c:v>Сычевский район</c:v>
                </c:pt>
                <c:pt idx="8">
                  <c:v>Ершичский район</c:v>
                </c:pt>
                <c:pt idx="9">
                  <c:v>Вяземский район</c:v>
                </c:pt>
                <c:pt idx="10">
                  <c:v>Сафоновский район</c:v>
                </c:pt>
                <c:pt idx="11">
                  <c:v>Смоленский район</c:v>
                </c:pt>
                <c:pt idx="12">
                  <c:v>Ярцевский район</c:v>
                </c:pt>
                <c:pt idx="13">
                  <c:v>Починковский район</c:v>
                </c:pt>
                <c:pt idx="14">
                  <c:v>Город Смоленск</c:v>
                </c:pt>
                <c:pt idx="15">
                  <c:v>Рославльский район</c:v>
                </c:pt>
                <c:pt idx="16">
                  <c:v>Шумячский район</c:v>
                </c:pt>
                <c:pt idx="17">
                  <c:v>Глинковский район</c:v>
                </c:pt>
                <c:pt idx="18">
                  <c:v>Темкинский район</c:v>
                </c:pt>
                <c:pt idx="19">
                  <c:v>Краснинский район</c:v>
                </c:pt>
                <c:pt idx="20">
                  <c:v>Ельнинский район</c:v>
                </c:pt>
                <c:pt idx="21">
                  <c:v>Демидовский район</c:v>
                </c:pt>
                <c:pt idx="22">
                  <c:v>Духовщинский район</c:v>
                </c:pt>
                <c:pt idx="23">
                  <c:v>Дорогобужский район</c:v>
                </c:pt>
                <c:pt idx="24">
                  <c:v>Кардымовский район</c:v>
                </c:pt>
                <c:pt idx="25">
                  <c:v>Монастырщинский район</c:v>
                </c:pt>
                <c:pt idx="26">
                  <c:v>Руднянский район</c:v>
                </c:pt>
              </c:strCache>
            </c:strRef>
          </c:cat>
          <c:val>
            <c:numRef>
              <c:f>'1.1.27'!$B$2:$B$28</c:f>
              <c:numCache>
                <c:formatCode>0.00%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0.78937381404174578</c:v>
                </c:pt>
                <c:pt idx="3">
                  <c:v>0.76140350877192986</c:v>
                </c:pt>
                <c:pt idx="4">
                  <c:v>0.74051803885291401</c:v>
                </c:pt>
                <c:pt idx="5">
                  <c:v>0.6361607142857143</c:v>
                </c:pt>
                <c:pt idx="6">
                  <c:v>0.50309704060564353</c:v>
                </c:pt>
                <c:pt idx="7">
                  <c:v>0.48947368421052634</c:v>
                </c:pt>
                <c:pt idx="8">
                  <c:v>0.4329004329004329</c:v>
                </c:pt>
                <c:pt idx="9">
                  <c:v>0.4045194934194189</c:v>
                </c:pt>
                <c:pt idx="10">
                  <c:v>0.38952164009111617</c:v>
                </c:pt>
                <c:pt idx="11">
                  <c:v>0.38794820717131473</c:v>
                </c:pt>
                <c:pt idx="12">
                  <c:v>0.36967977300364818</c:v>
                </c:pt>
                <c:pt idx="13">
                  <c:v>0.34796747967479674</c:v>
                </c:pt>
                <c:pt idx="14">
                  <c:v>0.34251559251559249</c:v>
                </c:pt>
                <c:pt idx="15">
                  <c:v>0.28205865439907996</c:v>
                </c:pt>
                <c:pt idx="16">
                  <c:v>0.22697368421052633</c:v>
                </c:pt>
                <c:pt idx="17">
                  <c:v>0.21794871794871795</c:v>
                </c:pt>
                <c:pt idx="18">
                  <c:v>0.18357487922705315</c:v>
                </c:pt>
                <c:pt idx="19">
                  <c:v>0.15800415800415801</c:v>
                </c:pt>
                <c:pt idx="20">
                  <c:v>0.14206642066420663</c:v>
                </c:pt>
                <c:pt idx="21">
                  <c:v>8.8180112570356475E-2</c:v>
                </c:pt>
                <c:pt idx="22">
                  <c:v>8.6642599277978335E-2</c:v>
                </c:pt>
                <c:pt idx="23">
                  <c:v>8.3538083538083535E-2</c:v>
                </c:pt>
                <c:pt idx="24">
                  <c:v>8.1264108352144468E-2</c:v>
                </c:pt>
                <c:pt idx="25">
                  <c:v>1.5503875968992248E-2</c:v>
                </c:pt>
                <c:pt idx="2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418075456"/>
        <c:axId val="374358560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'1.1.27'!$A$2:$A$28</c:f>
              <c:strCache>
                <c:ptCount val="27"/>
                <c:pt idx="0">
                  <c:v>Новодугинский район</c:v>
                </c:pt>
                <c:pt idx="1">
                  <c:v>Угранский район</c:v>
                </c:pt>
                <c:pt idx="2">
                  <c:v>Велижский район</c:v>
                </c:pt>
                <c:pt idx="3">
                  <c:v>Хиславичский район</c:v>
                </c:pt>
                <c:pt idx="4">
                  <c:v>Гагаринский район</c:v>
                </c:pt>
                <c:pt idx="5">
                  <c:v>Холм-Жирковский район</c:v>
                </c:pt>
                <c:pt idx="6">
                  <c:v>Город Десногорск</c:v>
                </c:pt>
                <c:pt idx="7">
                  <c:v>Сычевский район</c:v>
                </c:pt>
                <c:pt idx="8">
                  <c:v>Ершичский район</c:v>
                </c:pt>
                <c:pt idx="9">
                  <c:v>Вяземский район</c:v>
                </c:pt>
                <c:pt idx="10">
                  <c:v>Сафоновский район</c:v>
                </c:pt>
                <c:pt idx="11">
                  <c:v>Смоленский район</c:v>
                </c:pt>
                <c:pt idx="12">
                  <c:v>Ярцевский район</c:v>
                </c:pt>
                <c:pt idx="13">
                  <c:v>Починковский район</c:v>
                </c:pt>
                <c:pt idx="14">
                  <c:v>Город Смоленск</c:v>
                </c:pt>
                <c:pt idx="15">
                  <c:v>Рославльский район</c:v>
                </c:pt>
                <c:pt idx="16">
                  <c:v>Шумячский район</c:v>
                </c:pt>
                <c:pt idx="17">
                  <c:v>Глинковский район</c:v>
                </c:pt>
                <c:pt idx="18">
                  <c:v>Темкинский район</c:v>
                </c:pt>
                <c:pt idx="19">
                  <c:v>Краснинский район</c:v>
                </c:pt>
                <c:pt idx="20">
                  <c:v>Ельнинский район</c:v>
                </c:pt>
                <c:pt idx="21">
                  <c:v>Демидовский район</c:v>
                </c:pt>
                <c:pt idx="22">
                  <c:v>Духовщинский район</c:v>
                </c:pt>
                <c:pt idx="23">
                  <c:v>Дорогобужский район</c:v>
                </c:pt>
                <c:pt idx="24">
                  <c:v>Кардымовский район</c:v>
                </c:pt>
                <c:pt idx="25">
                  <c:v>Монастырщинский район</c:v>
                </c:pt>
                <c:pt idx="26">
                  <c:v>Руднянский район</c:v>
                </c:pt>
              </c:strCache>
            </c:strRef>
          </c:cat>
          <c:val>
            <c:numRef>
              <c:f>'1.1.27'!$C$2:$C$28</c:f>
              <c:numCache>
                <c:formatCode>0.00%</c:formatCode>
                <c:ptCount val="27"/>
                <c:pt idx="0">
                  <c:v>0.36620000000000003</c:v>
                </c:pt>
                <c:pt idx="1">
                  <c:v>0.36620000000000003</c:v>
                </c:pt>
                <c:pt idx="2">
                  <c:v>0.36620000000000003</c:v>
                </c:pt>
                <c:pt idx="3">
                  <c:v>0.36620000000000003</c:v>
                </c:pt>
                <c:pt idx="4">
                  <c:v>0.36620000000000003</c:v>
                </c:pt>
                <c:pt idx="5">
                  <c:v>0.36620000000000003</c:v>
                </c:pt>
                <c:pt idx="6">
                  <c:v>0.36620000000000003</c:v>
                </c:pt>
                <c:pt idx="7">
                  <c:v>0.36620000000000003</c:v>
                </c:pt>
                <c:pt idx="8">
                  <c:v>0.36620000000000003</c:v>
                </c:pt>
                <c:pt idx="9">
                  <c:v>0.36620000000000003</c:v>
                </c:pt>
                <c:pt idx="10">
                  <c:v>0.36620000000000003</c:v>
                </c:pt>
                <c:pt idx="11">
                  <c:v>0.36620000000000003</c:v>
                </c:pt>
                <c:pt idx="12">
                  <c:v>0.36620000000000003</c:v>
                </c:pt>
                <c:pt idx="13">
                  <c:v>0.36620000000000003</c:v>
                </c:pt>
                <c:pt idx="14">
                  <c:v>0.36620000000000003</c:v>
                </c:pt>
                <c:pt idx="15">
                  <c:v>0.36620000000000003</c:v>
                </c:pt>
                <c:pt idx="16">
                  <c:v>0.36620000000000003</c:v>
                </c:pt>
                <c:pt idx="17">
                  <c:v>0.36620000000000003</c:v>
                </c:pt>
                <c:pt idx="18">
                  <c:v>0.36620000000000003</c:v>
                </c:pt>
                <c:pt idx="19">
                  <c:v>0.36620000000000003</c:v>
                </c:pt>
                <c:pt idx="20">
                  <c:v>0.36620000000000003</c:v>
                </c:pt>
                <c:pt idx="21">
                  <c:v>0.36620000000000003</c:v>
                </c:pt>
                <c:pt idx="22">
                  <c:v>0.36620000000000003</c:v>
                </c:pt>
                <c:pt idx="23">
                  <c:v>0.36620000000000003</c:v>
                </c:pt>
                <c:pt idx="24">
                  <c:v>0.36620000000000003</c:v>
                </c:pt>
                <c:pt idx="25">
                  <c:v>0.36620000000000003</c:v>
                </c:pt>
                <c:pt idx="26">
                  <c:v>0.36620000000000003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075456"/>
        <c:axId val="374358560"/>
      </c:lineChart>
      <c:catAx>
        <c:axId val="418075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74358560"/>
        <c:crosses val="autoZero"/>
        <c:auto val="1"/>
        <c:lblAlgn val="ctr"/>
        <c:lblOffset val="100"/>
        <c:noMultiLvlLbl val="0"/>
      </c:catAx>
      <c:valAx>
        <c:axId val="374358560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41807545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'1.1.27.1'!$A$2:$A$26</c:f>
              <c:strCache>
                <c:ptCount val="25"/>
                <c:pt idx="0">
                  <c:v>Холм-Жирковский район</c:v>
                </c:pt>
                <c:pt idx="1">
                  <c:v>Вяземский район</c:v>
                </c:pt>
                <c:pt idx="2">
                  <c:v>Новодугинский район</c:v>
                </c:pt>
                <c:pt idx="3">
                  <c:v>Угранский район</c:v>
                </c:pt>
                <c:pt idx="4">
                  <c:v>Хиславичский район</c:v>
                </c:pt>
                <c:pt idx="5">
                  <c:v>Город Десногорск</c:v>
                </c:pt>
                <c:pt idx="6">
                  <c:v>Велижский район</c:v>
                </c:pt>
                <c:pt idx="7">
                  <c:v>Гагаринский район</c:v>
                </c:pt>
                <c:pt idx="8">
                  <c:v>Кардымовский район</c:v>
                </c:pt>
                <c:pt idx="9">
                  <c:v>Глинковский район</c:v>
                </c:pt>
                <c:pt idx="10">
                  <c:v>Краснинский район</c:v>
                </c:pt>
                <c:pt idx="11">
                  <c:v>Сычевский район</c:v>
                </c:pt>
                <c:pt idx="12">
                  <c:v>Ярцевский район</c:v>
                </c:pt>
                <c:pt idx="13">
                  <c:v>Сафоновский район</c:v>
                </c:pt>
                <c:pt idx="14">
                  <c:v>Починковский район</c:v>
                </c:pt>
                <c:pt idx="15">
                  <c:v>Духовщинский район</c:v>
                </c:pt>
                <c:pt idx="16">
                  <c:v>Ершичский район</c:v>
                </c:pt>
                <c:pt idx="17">
                  <c:v>Смоленский район</c:v>
                </c:pt>
                <c:pt idx="18">
                  <c:v>Город Смоленск</c:v>
                </c:pt>
                <c:pt idx="19">
                  <c:v>Темкинский район</c:v>
                </c:pt>
                <c:pt idx="20">
                  <c:v>Рославльский район</c:v>
                </c:pt>
                <c:pt idx="21">
                  <c:v>Дорогобужский район</c:v>
                </c:pt>
                <c:pt idx="22">
                  <c:v>Демидовский район</c:v>
                </c:pt>
                <c:pt idx="23">
                  <c:v>Ельнинский район</c:v>
                </c:pt>
                <c:pt idx="24">
                  <c:v>Шумячский район</c:v>
                </c:pt>
              </c:strCache>
            </c:strRef>
          </c:cat>
          <c:val>
            <c:numRef>
              <c:f>'1.1.27.1'!$B$2:$B$26</c:f>
              <c:numCache>
                <c:formatCode>0.00%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0.85185185185185186</c:v>
                </c:pt>
                <c:pt idx="6">
                  <c:v>0.73333333333333328</c:v>
                </c:pt>
                <c:pt idx="7">
                  <c:v>0.59259259259259256</c:v>
                </c:pt>
                <c:pt idx="8">
                  <c:v>0.53846153846153844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0.46666666666666667</c:v>
                </c:pt>
                <c:pt idx="13">
                  <c:v>0.46511627906976744</c:v>
                </c:pt>
                <c:pt idx="14">
                  <c:v>0.375</c:v>
                </c:pt>
                <c:pt idx="15">
                  <c:v>0.33333333333333331</c:v>
                </c:pt>
                <c:pt idx="16">
                  <c:v>0.33333333333333331</c:v>
                </c:pt>
                <c:pt idx="17">
                  <c:v>0.30508474576271188</c:v>
                </c:pt>
                <c:pt idx="18">
                  <c:v>0.25190839694656486</c:v>
                </c:pt>
                <c:pt idx="19">
                  <c:v>0.25</c:v>
                </c:pt>
                <c:pt idx="20">
                  <c:v>0.23308270676691728</c:v>
                </c:pt>
                <c:pt idx="21">
                  <c:v>0.13793103448275862</c:v>
                </c:pt>
                <c:pt idx="22">
                  <c:v>0.08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374361360"/>
        <c:axId val="374361920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'1.1.27.1'!$A$2:$A$26</c:f>
              <c:strCache>
                <c:ptCount val="25"/>
                <c:pt idx="0">
                  <c:v>Холм-Жирковский район</c:v>
                </c:pt>
                <c:pt idx="1">
                  <c:v>Вяземский район</c:v>
                </c:pt>
                <c:pt idx="2">
                  <c:v>Новодугинский район</c:v>
                </c:pt>
                <c:pt idx="3">
                  <c:v>Угранский район</c:v>
                </c:pt>
                <c:pt idx="4">
                  <c:v>Хиславичский район</c:v>
                </c:pt>
                <c:pt idx="5">
                  <c:v>Город Десногорск</c:v>
                </c:pt>
                <c:pt idx="6">
                  <c:v>Велижский район</c:v>
                </c:pt>
                <c:pt idx="7">
                  <c:v>Гагаринский район</c:v>
                </c:pt>
                <c:pt idx="8">
                  <c:v>Кардымовский район</c:v>
                </c:pt>
                <c:pt idx="9">
                  <c:v>Глинковский район</c:v>
                </c:pt>
                <c:pt idx="10">
                  <c:v>Краснинский район</c:v>
                </c:pt>
                <c:pt idx="11">
                  <c:v>Сычевский район</c:v>
                </c:pt>
                <c:pt idx="12">
                  <c:v>Ярцевский район</c:v>
                </c:pt>
                <c:pt idx="13">
                  <c:v>Сафоновский район</c:v>
                </c:pt>
                <c:pt idx="14">
                  <c:v>Починковский район</c:v>
                </c:pt>
                <c:pt idx="15">
                  <c:v>Духовщинский район</c:v>
                </c:pt>
                <c:pt idx="16">
                  <c:v>Ершичский район</c:v>
                </c:pt>
                <c:pt idx="17">
                  <c:v>Смоленский район</c:v>
                </c:pt>
                <c:pt idx="18">
                  <c:v>Город Смоленск</c:v>
                </c:pt>
                <c:pt idx="19">
                  <c:v>Темкинский район</c:v>
                </c:pt>
                <c:pt idx="20">
                  <c:v>Рославльский район</c:v>
                </c:pt>
                <c:pt idx="21">
                  <c:v>Дорогобужский район</c:v>
                </c:pt>
                <c:pt idx="22">
                  <c:v>Демидовский район</c:v>
                </c:pt>
                <c:pt idx="23">
                  <c:v>Ельнинский район</c:v>
                </c:pt>
                <c:pt idx="24">
                  <c:v>Шумячский район</c:v>
                </c:pt>
              </c:strCache>
            </c:strRef>
          </c:cat>
          <c:val>
            <c:numRef>
              <c:f>'1.1.27.1'!$C$2:$C$26</c:f>
              <c:numCache>
                <c:formatCode>0.00%</c:formatCode>
                <c:ptCount val="25"/>
                <c:pt idx="0">
                  <c:v>0.39610000000000001</c:v>
                </c:pt>
                <c:pt idx="1">
                  <c:v>0.39610000000000001</c:v>
                </c:pt>
                <c:pt idx="2">
                  <c:v>0.39610000000000001</c:v>
                </c:pt>
                <c:pt idx="3">
                  <c:v>0.39610000000000001</c:v>
                </c:pt>
                <c:pt idx="4">
                  <c:v>0.39610000000000001</c:v>
                </c:pt>
                <c:pt idx="5">
                  <c:v>0.39610000000000001</c:v>
                </c:pt>
                <c:pt idx="6">
                  <c:v>0.39610000000000001</c:v>
                </c:pt>
                <c:pt idx="7">
                  <c:v>0.39610000000000001</c:v>
                </c:pt>
                <c:pt idx="8">
                  <c:v>0.39610000000000001</c:v>
                </c:pt>
                <c:pt idx="9">
                  <c:v>0.39610000000000001</c:v>
                </c:pt>
                <c:pt idx="10">
                  <c:v>0.39610000000000001</c:v>
                </c:pt>
                <c:pt idx="11">
                  <c:v>0.39610000000000001</c:v>
                </c:pt>
                <c:pt idx="12">
                  <c:v>0.39610000000000001</c:v>
                </c:pt>
                <c:pt idx="13">
                  <c:v>0.39610000000000001</c:v>
                </c:pt>
                <c:pt idx="14">
                  <c:v>0.39610000000000001</c:v>
                </c:pt>
                <c:pt idx="15">
                  <c:v>0.39610000000000001</c:v>
                </c:pt>
                <c:pt idx="16">
                  <c:v>0.39610000000000001</c:v>
                </c:pt>
                <c:pt idx="17">
                  <c:v>0.39610000000000001</c:v>
                </c:pt>
                <c:pt idx="18">
                  <c:v>0.39610000000000001</c:v>
                </c:pt>
                <c:pt idx="19">
                  <c:v>0.39610000000000001</c:v>
                </c:pt>
                <c:pt idx="20">
                  <c:v>0.39610000000000001</c:v>
                </c:pt>
                <c:pt idx="21">
                  <c:v>0.39610000000000001</c:v>
                </c:pt>
                <c:pt idx="22">
                  <c:v>0.39610000000000001</c:v>
                </c:pt>
                <c:pt idx="23">
                  <c:v>0.39610000000000001</c:v>
                </c:pt>
                <c:pt idx="24">
                  <c:v>0.39610000000000001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361360"/>
        <c:axId val="374361920"/>
      </c:lineChart>
      <c:catAx>
        <c:axId val="374361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74361920"/>
        <c:crosses val="autoZero"/>
        <c:auto val="1"/>
        <c:lblAlgn val="ctr"/>
        <c:lblOffset val="100"/>
        <c:noMultiLvlLbl val="0"/>
      </c:catAx>
      <c:valAx>
        <c:axId val="374361920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37436136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'1.1.28'!$A$2:$A$28</c:f>
              <c:strCache>
                <c:ptCount val="27"/>
                <c:pt idx="0">
                  <c:v>Город Десногорск</c:v>
                </c:pt>
                <c:pt idx="1">
                  <c:v>Ельнинский район</c:v>
                </c:pt>
                <c:pt idx="2">
                  <c:v>Новодугинский район</c:v>
                </c:pt>
                <c:pt idx="3">
                  <c:v>Рославльский район</c:v>
                </c:pt>
                <c:pt idx="4">
                  <c:v>Сафоновский район</c:v>
                </c:pt>
                <c:pt idx="5">
                  <c:v>Темкинский район</c:v>
                </c:pt>
                <c:pt idx="6">
                  <c:v>Угранский район</c:v>
                </c:pt>
                <c:pt idx="7">
                  <c:v>Хиславичский район</c:v>
                </c:pt>
                <c:pt idx="8">
                  <c:v>Гагаринский район</c:v>
                </c:pt>
                <c:pt idx="9">
                  <c:v>Велижский район</c:v>
                </c:pt>
                <c:pt idx="10">
                  <c:v>Починковский район</c:v>
                </c:pt>
                <c:pt idx="11">
                  <c:v>Ершичский район</c:v>
                </c:pt>
                <c:pt idx="12">
                  <c:v>Холм-Жирковский район</c:v>
                </c:pt>
                <c:pt idx="13">
                  <c:v>Смоленский район</c:v>
                </c:pt>
                <c:pt idx="14">
                  <c:v>Шумячский район</c:v>
                </c:pt>
                <c:pt idx="15">
                  <c:v>Глинковский район</c:v>
                </c:pt>
                <c:pt idx="16">
                  <c:v>Город Смоленск</c:v>
                </c:pt>
                <c:pt idx="17">
                  <c:v>Дорогобужский район</c:v>
                </c:pt>
                <c:pt idx="18">
                  <c:v>Сычевский район</c:v>
                </c:pt>
                <c:pt idx="19">
                  <c:v>Вяземский район</c:v>
                </c:pt>
                <c:pt idx="20">
                  <c:v>Краснинский район</c:v>
                </c:pt>
                <c:pt idx="21">
                  <c:v>Духовщинский район</c:v>
                </c:pt>
                <c:pt idx="22">
                  <c:v>Ярцевский район</c:v>
                </c:pt>
                <c:pt idx="23">
                  <c:v>Монастырщинский район</c:v>
                </c:pt>
                <c:pt idx="24">
                  <c:v>Демидовский район</c:v>
                </c:pt>
                <c:pt idx="25">
                  <c:v>Кардымовский район</c:v>
                </c:pt>
                <c:pt idx="26">
                  <c:v>Руднянский район</c:v>
                </c:pt>
              </c:strCache>
            </c:strRef>
          </c:cat>
          <c:val>
            <c:numRef>
              <c:f>'1.1.28'!$B$2:$B$28</c:f>
              <c:numCache>
                <c:formatCode>0.00%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0.98360655737704916</c:v>
                </c:pt>
                <c:pt idx="9">
                  <c:v>0.96923076923076923</c:v>
                </c:pt>
                <c:pt idx="10">
                  <c:v>0.92513368983957223</c:v>
                </c:pt>
                <c:pt idx="11">
                  <c:v>0.88461538461538458</c:v>
                </c:pt>
                <c:pt idx="12">
                  <c:v>0.86111111111111116</c:v>
                </c:pt>
                <c:pt idx="13">
                  <c:v>0.8448979591836735</c:v>
                </c:pt>
                <c:pt idx="14">
                  <c:v>0.75806451612903225</c:v>
                </c:pt>
                <c:pt idx="15">
                  <c:v>0.75</c:v>
                </c:pt>
                <c:pt idx="16">
                  <c:v>0.73224755700325728</c:v>
                </c:pt>
                <c:pt idx="17">
                  <c:v>0.69841269841269837</c:v>
                </c:pt>
                <c:pt idx="18">
                  <c:v>0.63157894736842102</c:v>
                </c:pt>
                <c:pt idx="19">
                  <c:v>0.5712143928035982</c:v>
                </c:pt>
                <c:pt idx="20">
                  <c:v>0.44444444444444442</c:v>
                </c:pt>
                <c:pt idx="21">
                  <c:v>0.30769230769230771</c:v>
                </c:pt>
                <c:pt idx="22">
                  <c:v>0.29394812680115273</c:v>
                </c:pt>
                <c:pt idx="23">
                  <c:v>0.2857142857142857</c:v>
                </c:pt>
                <c:pt idx="24">
                  <c:v>0.25882352941176473</c:v>
                </c:pt>
                <c:pt idx="25">
                  <c:v>0.11764705882352941</c:v>
                </c:pt>
                <c:pt idx="2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374364720"/>
        <c:axId val="374365280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'1.1.28'!$A$2:$A$28</c:f>
              <c:strCache>
                <c:ptCount val="27"/>
                <c:pt idx="0">
                  <c:v>Город Десногорск</c:v>
                </c:pt>
                <c:pt idx="1">
                  <c:v>Ельнинский район</c:v>
                </c:pt>
                <c:pt idx="2">
                  <c:v>Новодугинский район</c:v>
                </c:pt>
                <c:pt idx="3">
                  <c:v>Рославльский район</c:v>
                </c:pt>
                <c:pt idx="4">
                  <c:v>Сафоновский район</c:v>
                </c:pt>
                <c:pt idx="5">
                  <c:v>Темкинский район</c:v>
                </c:pt>
                <c:pt idx="6">
                  <c:v>Угранский район</c:v>
                </c:pt>
                <c:pt idx="7">
                  <c:v>Хиславичский район</c:v>
                </c:pt>
                <c:pt idx="8">
                  <c:v>Гагаринский район</c:v>
                </c:pt>
                <c:pt idx="9">
                  <c:v>Велижский район</c:v>
                </c:pt>
                <c:pt idx="10">
                  <c:v>Починковский район</c:v>
                </c:pt>
                <c:pt idx="11">
                  <c:v>Ершичский район</c:v>
                </c:pt>
                <c:pt idx="12">
                  <c:v>Холм-Жирковский район</c:v>
                </c:pt>
                <c:pt idx="13">
                  <c:v>Смоленский район</c:v>
                </c:pt>
                <c:pt idx="14">
                  <c:v>Шумячский район</c:v>
                </c:pt>
                <c:pt idx="15">
                  <c:v>Глинковский район</c:v>
                </c:pt>
                <c:pt idx="16">
                  <c:v>Город Смоленск</c:v>
                </c:pt>
                <c:pt idx="17">
                  <c:v>Дорогобужский район</c:v>
                </c:pt>
                <c:pt idx="18">
                  <c:v>Сычевский район</c:v>
                </c:pt>
                <c:pt idx="19">
                  <c:v>Вяземский район</c:v>
                </c:pt>
                <c:pt idx="20">
                  <c:v>Краснинский район</c:v>
                </c:pt>
                <c:pt idx="21">
                  <c:v>Духовщинский район</c:v>
                </c:pt>
                <c:pt idx="22">
                  <c:v>Ярцевский район</c:v>
                </c:pt>
                <c:pt idx="23">
                  <c:v>Монастырщинский район</c:v>
                </c:pt>
                <c:pt idx="24">
                  <c:v>Демидовский район</c:v>
                </c:pt>
                <c:pt idx="25">
                  <c:v>Кардымовский район</c:v>
                </c:pt>
                <c:pt idx="26">
                  <c:v>Руднянский район</c:v>
                </c:pt>
              </c:strCache>
            </c:strRef>
          </c:cat>
          <c:val>
            <c:numRef>
              <c:f>'1.1.28'!$C$2:$C$28</c:f>
              <c:numCache>
                <c:formatCode>0.00%</c:formatCode>
                <c:ptCount val="27"/>
                <c:pt idx="0">
                  <c:v>0.73880000000000001</c:v>
                </c:pt>
                <c:pt idx="1">
                  <c:v>0.73880000000000001</c:v>
                </c:pt>
                <c:pt idx="2">
                  <c:v>0.73880000000000001</c:v>
                </c:pt>
                <c:pt idx="3">
                  <c:v>0.73880000000000001</c:v>
                </c:pt>
                <c:pt idx="4">
                  <c:v>0.73880000000000001</c:v>
                </c:pt>
                <c:pt idx="5">
                  <c:v>0.73880000000000001</c:v>
                </c:pt>
                <c:pt idx="6">
                  <c:v>0.73880000000000001</c:v>
                </c:pt>
                <c:pt idx="7">
                  <c:v>0.73880000000000001</c:v>
                </c:pt>
                <c:pt idx="8">
                  <c:v>0.73880000000000001</c:v>
                </c:pt>
                <c:pt idx="9">
                  <c:v>0.73880000000000001</c:v>
                </c:pt>
                <c:pt idx="10">
                  <c:v>0.73880000000000001</c:v>
                </c:pt>
                <c:pt idx="11">
                  <c:v>0.73880000000000001</c:v>
                </c:pt>
                <c:pt idx="12">
                  <c:v>0.73880000000000001</c:v>
                </c:pt>
                <c:pt idx="13">
                  <c:v>0.73880000000000001</c:v>
                </c:pt>
                <c:pt idx="14">
                  <c:v>0.73880000000000001</c:v>
                </c:pt>
                <c:pt idx="15">
                  <c:v>0.73880000000000001</c:v>
                </c:pt>
                <c:pt idx="16">
                  <c:v>0.73880000000000001</c:v>
                </c:pt>
                <c:pt idx="17">
                  <c:v>0.73880000000000001</c:v>
                </c:pt>
                <c:pt idx="18">
                  <c:v>0.73880000000000001</c:v>
                </c:pt>
                <c:pt idx="19">
                  <c:v>0.73880000000000001</c:v>
                </c:pt>
                <c:pt idx="20">
                  <c:v>0.73880000000000001</c:v>
                </c:pt>
                <c:pt idx="21">
                  <c:v>0.73880000000000001</c:v>
                </c:pt>
                <c:pt idx="22">
                  <c:v>0.73880000000000001</c:v>
                </c:pt>
                <c:pt idx="23">
                  <c:v>0.73880000000000001</c:v>
                </c:pt>
                <c:pt idx="24">
                  <c:v>0.73880000000000001</c:v>
                </c:pt>
                <c:pt idx="25">
                  <c:v>0.73880000000000001</c:v>
                </c:pt>
                <c:pt idx="26">
                  <c:v>0.73880000000000001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364720"/>
        <c:axId val="374365280"/>
      </c:lineChart>
      <c:catAx>
        <c:axId val="374364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74365280"/>
        <c:crosses val="autoZero"/>
        <c:auto val="1"/>
        <c:lblAlgn val="ctr"/>
        <c:lblOffset val="100"/>
        <c:noMultiLvlLbl val="0"/>
      </c:catAx>
      <c:valAx>
        <c:axId val="374365280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374364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'1.1.28.1'!$A$2:$A$20</c:f>
              <c:strCache>
                <c:ptCount val="19"/>
                <c:pt idx="0">
                  <c:v>Хиславичский район</c:v>
                </c:pt>
                <c:pt idx="1">
                  <c:v>Город Десногорск</c:v>
                </c:pt>
                <c:pt idx="2">
                  <c:v>Гагаринский район</c:v>
                </c:pt>
                <c:pt idx="3">
                  <c:v>Дорогобужский район</c:v>
                </c:pt>
                <c:pt idx="4">
                  <c:v>Духовщинский район</c:v>
                </c:pt>
                <c:pt idx="5">
                  <c:v>Кардымовский район</c:v>
                </c:pt>
                <c:pt idx="6">
                  <c:v>Краснинский район</c:v>
                </c:pt>
                <c:pt idx="7">
                  <c:v>Смоленский район</c:v>
                </c:pt>
                <c:pt idx="8">
                  <c:v>Темкинский район</c:v>
                </c:pt>
                <c:pt idx="9">
                  <c:v>Угранский район</c:v>
                </c:pt>
                <c:pt idx="10">
                  <c:v>Шумячский район</c:v>
                </c:pt>
                <c:pt idx="11">
                  <c:v>Рославльский район</c:v>
                </c:pt>
                <c:pt idx="12">
                  <c:v>Ярцевский район</c:v>
                </c:pt>
                <c:pt idx="13">
                  <c:v>Починковский район</c:v>
                </c:pt>
                <c:pt idx="14">
                  <c:v>Город Смоленск</c:v>
                </c:pt>
                <c:pt idx="15">
                  <c:v>Демидовский район</c:v>
                </c:pt>
                <c:pt idx="16">
                  <c:v>Вяземский район</c:v>
                </c:pt>
                <c:pt idx="17">
                  <c:v>Сафоновский район</c:v>
                </c:pt>
                <c:pt idx="18">
                  <c:v>Сычевский район</c:v>
                </c:pt>
              </c:strCache>
            </c:strRef>
          </c:cat>
          <c:val>
            <c:numRef>
              <c:f>'1.1.28.1'!$B$2:$B$20</c:f>
              <c:numCache>
                <c:formatCode>0.00%</c:formatCode>
                <c:ptCount val="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0.91666666666666663</c:v>
                </c:pt>
                <c:pt idx="12">
                  <c:v>0.75</c:v>
                </c:pt>
                <c:pt idx="13">
                  <c:v>0.66666666666666663</c:v>
                </c:pt>
                <c:pt idx="14">
                  <c:v>0.65714285714285714</c:v>
                </c:pt>
                <c:pt idx="15">
                  <c:v>0.5</c:v>
                </c:pt>
                <c:pt idx="16">
                  <c:v>0.375</c:v>
                </c:pt>
                <c:pt idx="17">
                  <c:v>0.33333333333333331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374368080"/>
        <c:axId val="374368640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'1.1.28.1'!$A$2:$A$20</c:f>
              <c:strCache>
                <c:ptCount val="19"/>
                <c:pt idx="0">
                  <c:v>Хиславичский район</c:v>
                </c:pt>
                <c:pt idx="1">
                  <c:v>Город Десногорск</c:v>
                </c:pt>
                <c:pt idx="2">
                  <c:v>Гагаринский район</c:v>
                </c:pt>
                <c:pt idx="3">
                  <c:v>Дорогобужский район</c:v>
                </c:pt>
                <c:pt idx="4">
                  <c:v>Духовщинский район</c:v>
                </c:pt>
                <c:pt idx="5">
                  <c:v>Кардымовский район</c:v>
                </c:pt>
                <c:pt idx="6">
                  <c:v>Краснинский район</c:v>
                </c:pt>
                <c:pt idx="7">
                  <c:v>Смоленский район</c:v>
                </c:pt>
                <c:pt idx="8">
                  <c:v>Темкинский район</c:v>
                </c:pt>
                <c:pt idx="9">
                  <c:v>Угранский район</c:v>
                </c:pt>
                <c:pt idx="10">
                  <c:v>Шумячский район</c:v>
                </c:pt>
                <c:pt idx="11">
                  <c:v>Рославльский район</c:v>
                </c:pt>
                <c:pt idx="12">
                  <c:v>Ярцевский район</c:v>
                </c:pt>
                <c:pt idx="13">
                  <c:v>Починковский район</c:v>
                </c:pt>
                <c:pt idx="14">
                  <c:v>Город Смоленск</c:v>
                </c:pt>
                <c:pt idx="15">
                  <c:v>Демидовский район</c:v>
                </c:pt>
                <c:pt idx="16">
                  <c:v>Вяземский район</c:v>
                </c:pt>
                <c:pt idx="17">
                  <c:v>Сафоновский район</c:v>
                </c:pt>
                <c:pt idx="18">
                  <c:v>Сычевский район</c:v>
                </c:pt>
              </c:strCache>
            </c:strRef>
          </c:cat>
          <c:val>
            <c:numRef>
              <c:f>'1.1.28.1'!$C$2:$C$20</c:f>
              <c:numCache>
                <c:formatCode>0.00%</c:formatCode>
                <c:ptCount val="19"/>
                <c:pt idx="0">
                  <c:v>0.77549999999999997</c:v>
                </c:pt>
                <c:pt idx="1">
                  <c:v>0.77549999999999997</c:v>
                </c:pt>
                <c:pt idx="2">
                  <c:v>0.77549999999999997</c:v>
                </c:pt>
                <c:pt idx="3">
                  <c:v>0.77549999999999997</c:v>
                </c:pt>
                <c:pt idx="4">
                  <c:v>0.77549999999999997</c:v>
                </c:pt>
                <c:pt idx="5">
                  <c:v>0.77549999999999997</c:v>
                </c:pt>
                <c:pt idx="6">
                  <c:v>0.77549999999999997</c:v>
                </c:pt>
                <c:pt idx="7">
                  <c:v>0.77549999999999997</c:v>
                </c:pt>
                <c:pt idx="8">
                  <c:v>0.77549999999999997</c:v>
                </c:pt>
                <c:pt idx="9">
                  <c:v>0.77549999999999997</c:v>
                </c:pt>
                <c:pt idx="10">
                  <c:v>0.77549999999999997</c:v>
                </c:pt>
                <c:pt idx="11">
                  <c:v>0.77549999999999997</c:v>
                </c:pt>
                <c:pt idx="12">
                  <c:v>0.77549999999999997</c:v>
                </c:pt>
                <c:pt idx="13">
                  <c:v>0.77549999999999997</c:v>
                </c:pt>
                <c:pt idx="14">
                  <c:v>0.77549999999999997</c:v>
                </c:pt>
                <c:pt idx="15">
                  <c:v>0.77549999999999997</c:v>
                </c:pt>
                <c:pt idx="16">
                  <c:v>0.77549999999999997</c:v>
                </c:pt>
                <c:pt idx="17">
                  <c:v>0.77549999999999997</c:v>
                </c:pt>
                <c:pt idx="18">
                  <c:v>0.77549999999999997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368080"/>
        <c:axId val="374368640"/>
      </c:lineChart>
      <c:catAx>
        <c:axId val="37436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74368640"/>
        <c:crosses val="autoZero"/>
        <c:auto val="1"/>
        <c:lblAlgn val="ctr"/>
        <c:lblOffset val="100"/>
        <c:noMultiLvlLbl val="0"/>
      </c:catAx>
      <c:valAx>
        <c:axId val="374368640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37436808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'1.1.2.2'!$A$2:$A$28</c:f>
              <c:strCache>
                <c:ptCount val="27"/>
                <c:pt idx="0">
                  <c:v>Город Смоленск</c:v>
                </c:pt>
                <c:pt idx="1">
                  <c:v>Город Десногорск</c:v>
                </c:pt>
                <c:pt idx="2">
                  <c:v>Велижский район</c:v>
                </c:pt>
                <c:pt idx="3">
                  <c:v>Гагаринский район</c:v>
                </c:pt>
                <c:pt idx="4">
                  <c:v>Глинковский район</c:v>
                </c:pt>
                <c:pt idx="5">
                  <c:v>Демидовский район</c:v>
                </c:pt>
                <c:pt idx="6">
                  <c:v>Дорогобужский район</c:v>
                </c:pt>
                <c:pt idx="7">
                  <c:v>Духовщинский район</c:v>
                </c:pt>
                <c:pt idx="8">
                  <c:v>Ершичский район</c:v>
                </c:pt>
                <c:pt idx="9">
                  <c:v>Кардымовский район</c:v>
                </c:pt>
                <c:pt idx="10">
                  <c:v>Краснинский район</c:v>
                </c:pt>
                <c:pt idx="11">
                  <c:v>Монастырщинский район</c:v>
                </c:pt>
                <c:pt idx="12">
                  <c:v>Починковский район</c:v>
                </c:pt>
                <c:pt idx="13">
                  <c:v>Рославльский район</c:v>
                </c:pt>
                <c:pt idx="14">
                  <c:v>Руднянский район</c:v>
                </c:pt>
                <c:pt idx="15">
                  <c:v>Сафоновский район</c:v>
                </c:pt>
                <c:pt idx="16">
                  <c:v>Смоленский район</c:v>
                </c:pt>
                <c:pt idx="17">
                  <c:v>Сычевский район</c:v>
                </c:pt>
                <c:pt idx="18">
                  <c:v>Угранский район</c:v>
                </c:pt>
                <c:pt idx="19">
                  <c:v>Хиславичский район</c:v>
                </c:pt>
                <c:pt idx="20">
                  <c:v>Холм-Жирковский район</c:v>
                </c:pt>
                <c:pt idx="21">
                  <c:v>Шумячский район</c:v>
                </c:pt>
                <c:pt idx="22">
                  <c:v>Ярцевский район</c:v>
                </c:pt>
                <c:pt idx="23">
                  <c:v>Вяземский район</c:v>
                </c:pt>
                <c:pt idx="24">
                  <c:v>Новодугинский район</c:v>
                </c:pt>
                <c:pt idx="25">
                  <c:v>Темкинский район</c:v>
                </c:pt>
                <c:pt idx="26">
                  <c:v>Ельнинский район</c:v>
                </c:pt>
              </c:strCache>
            </c:strRef>
          </c:cat>
          <c:val>
            <c:numRef>
              <c:f>'1.1.2.2'!$B$2:$B$28</c:f>
              <c:numCache>
                <c:formatCode>0.00%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0.95652173913043481</c:v>
                </c:pt>
                <c:pt idx="24">
                  <c:v>0.9</c:v>
                </c:pt>
                <c:pt idx="25">
                  <c:v>0.7142857142857143</c:v>
                </c:pt>
                <c:pt idx="26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216486592"/>
        <c:axId val="416719584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'1.1.2.2'!$A$2:$A$28</c:f>
              <c:strCache>
                <c:ptCount val="27"/>
                <c:pt idx="0">
                  <c:v>Город Смоленск</c:v>
                </c:pt>
                <c:pt idx="1">
                  <c:v>Город Десногорск</c:v>
                </c:pt>
                <c:pt idx="2">
                  <c:v>Велижский район</c:v>
                </c:pt>
                <c:pt idx="3">
                  <c:v>Гагаринский район</c:v>
                </c:pt>
                <c:pt idx="4">
                  <c:v>Глинковский район</c:v>
                </c:pt>
                <c:pt idx="5">
                  <c:v>Демидовский район</c:v>
                </c:pt>
                <c:pt idx="6">
                  <c:v>Дорогобужский район</c:v>
                </c:pt>
                <c:pt idx="7">
                  <c:v>Духовщинский район</c:v>
                </c:pt>
                <c:pt idx="8">
                  <c:v>Ершичский район</c:v>
                </c:pt>
                <c:pt idx="9">
                  <c:v>Кардымовский район</c:v>
                </c:pt>
                <c:pt idx="10">
                  <c:v>Краснинский район</c:v>
                </c:pt>
                <c:pt idx="11">
                  <c:v>Монастырщинский район</c:v>
                </c:pt>
                <c:pt idx="12">
                  <c:v>Починковский район</c:v>
                </c:pt>
                <c:pt idx="13">
                  <c:v>Рославльский район</c:v>
                </c:pt>
                <c:pt idx="14">
                  <c:v>Руднянский район</c:v>
                </c:pt>
                <c:pt idx="15">
                  <c:v>Сафоновский район</c:v>
                </c:pt>
                <c:pt idx="16">
                  <c:v>Смоленский район</c:v>
                </c:pt>
                <c:pt idx="17">
                  <c:v>Сычевский район</c:v>
                </c:pt>
                <c:pt idx="18">
                  <c:v>Угранский район</c:v>
                </c:pt>
                <c:pt idx="19">
                  <c:v>Хиславичский район</c:v>
                </c:pt>
                <c:pt idx="20">
                  <c:v>Холм-Жирковский район</c:v>
                </c:pt>
                <c:pt idx="21">
                  <c:v>Шумячский район</c:v>
                </c:pt>
                <c:pt idx="22">
                  <c:v>Ярцевский район</c:v>
                </c:pt>
                <c:pt idx="23">
                  <c:v>Вяземский район</c:v>
                </c:pt>
                <c:pt idx="24">
                  <c:v>Новодугинский район</c:v>
                </c:pt>
                <c:pt idx="25">
                  <c:v>Темкинский район</c:v>
                </c:pt>
                <c:pt idx="26">
                  <c:v>Ельнинский район</c:v>
                </c:pt>
              </c:strCache>
            </c:strRef>
          </c:cat>
          <c:val>
            <c:numRef>
              <c:f>'1.1.2.2'!$C$2:$C$28</c:f>
              <c:numCache>
                <c:formatCode>0.00%</c:formatCode>
                <c:ptCount val="27"/>
                <c:pt idx="0">
                  <c:v>0.98019999999999996</c:v>
                </c:pt>
                <c:pt idx="1">
                  <c:v>0.98019999999999996</c:v>
                </c:pt>
                <c:pt idx="2">
                  <c:v>0.98019999999999996</c:v>
                </c:pt>
                <c:pt idx="3">
                  <c:v>0.98019999999999996</c:v>
                </c:pt>
                <c:pt idx="4">
                  <c:v>0.98019999999999996</c:v>
                </c:pt>
                <c:pt idx="5">
                  <c:v>0.98019999999999996</c:v>
                </c:pt>
                <c:pt idx="6">
                  <c:v>0.98019999999999996</c:v>
                </c:pt>
                <c:pt idx="7">
                  <c:v>0.98019999999999996</c:v>
                </c:pt>
                <c:pt idx="8">
                  <c:v>0.98019999999999996</c:v>
                </c:pt>
                <c:pt idx="9">
                  <c:v>0.98019999999999996</c:v>
                </c:pt>
                <c:pt idx="10">
                  <c:v>0.98019999999999996</c:v>
                </c:pt>
                <c:pt idx="11">
                  <c:v>0.98019999999999996</c:v>
                </c:pt>
                <c:pt idx="12">
                  <c:v>0.98019999999999996</c:v>
                </c:pt>
                <c:pt idx="13">
                  <c:v>0.98019999999999996</c:v>
                </c:pt>
                <c:pt idx="14">
                  <c:v>0.98019999999999996</c:v>
                </c:pt>
                <c:pt idx="15">
                  <c:v>0.98019999999999996</c:v>
                </c:pt>
                <c:pt idx="16">
                  <c:v>0.98019999999999996</c:v>
                </c:pt>
                <c:pt idx="17">
                  <c:v>0.98019999999999996</c:v>
                </c:pt>
                <c:pt idx="18">
                  <c:v>0.98019999999999996</c:v>
                </c:pt>
                <c:pt idx="19">
                  <c:v>0.98019999999999996</c:v>
                </c:pt>
                <c:pt idx="20">
                  <c:v>0.98019999999999996</c:v>
                </c:pt>
                <c:pt idx="21">
                  <c:v>0.98019999999999996</c:v>
                </c:pt>
                <c:pt idx="22">
                  <c:v>0.98019999999999996</c:v>
                </c:pt>
                <c:pt idx="23">
                  <c:v>0.98019999999999996</c:v>
                </c:pt>
                <c:pt idx="24">
                  <c:v>0.98019999999999996</c:v>
                </c:pt>
                <c:pt idx="25">
                  <c:v>0.98019999999999996</c:v>
                </c:pt>
                <c:pt idx="26">
                  <c:v>0.98019999999999996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486592"/>
        <c:axId val="416719584"/>
      </c:lineChart>
      <c:catAx>
        <c:axId val="21648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16719584"/>
        <c:crosses val="autoZero"/>
        <c:auto val="1"/>
        <c:lblAlgn val="ctr"/>
        <c:lblOffset val="100"/>
        <c:noMultiLvlLbl val="0"/>
      </c:catAx>
      <c:valAx>
        <c:axId val="416719584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21648659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'1.1.29'!$A$2:$A$27</c:f>
              <c:strCache>
                <c:ptCount val="26"/>
                <c:pt idx="0">
                  <c:v>Ярцевский район</c:v>
                </c:pt>
                <c:pt idx="1">
                  <c:v>Город Десногорск</c:v>
                </c:pt>
                <c:pt idx="2">
                  <c:v>Город Смоленск</c:v>
                </c:pt>
                <c:pt idx="3">
                  <c:v>Хиславичский район</c:v>
                </c:pt>
                <c:pt idx="4">
                  <c:v>Дорогобужский район</c:v>
                </c:pt>
                <c:pt idx="5">
                  <c:v>Сычевский район</c:v>
                </c:pt>
                <c:pt idx="6">
                  <c:v>Вяземский район</c:v>
                </c:pt>
                <c:pt idx="7">
                  <c:v>Демидовский район</c:v>
                </c:pt>
                <c:pt idx="8">
                  <c:v>Новодугинский район</c:v>
                </c:pt>
                <c:pt idx="9">
                  <c:v>Рославльский район</c:v>
                </c:pt>
                <c:pt idx="10">
                  <c:v>Угранский район</c:v>
                </c:pt>
                <c:pt idx="11">
                  <c:v>Смоленский район</c:v>
                </c:pt>
                <c:pt idx="12">
                  <c:v>Монастырщинский район</c:v>
                </c:pt>
                <c:pt idx="13">
                  <c:v>Ельнинский район</c:v>
                </c:pt>
                <c:pt idx="14">
                  <c:v>Шумячский район</c:v>
                </c:pt>
                <c:pt idx="15">
                  <c:v>Гагаринский район</c:v>
                </c:pt>
                <c:pt idx="16">
                  <c:v>Починковский район</c:v>
                </c:pt>
                <c:pt idx="17">
                  <c:v>Велижский район</c:v>
                </c:pt>
                <c:pt idx="18">
                  <c:v>Глинковский район</c:v>
                </c:pt>
                <c:pt idx="19">
                  <c:v>Духовщинский район</c:v>
                </c:pt>
                <c:pt idx="20">
                  <c:v>Ершичский район</c:v>
                </c:pt>
                <c:pt idx="21">
                  <c:v>Кардымовский район</c:v>
                </c:pt>
                <c:pt idx="22">
                  <c:v>Краснинский район</c:v>
                </c:pt>
                <c:pt idx="23">
                  <c:v>Сафоновский район</c:v>
                </c:pt>
                <c:pt idx="24">
                  <c:v>Темкинский район</c:v>
                </c:pt>
                <c:pt idx="25">
                  <c:v>Холм-Жирковский район</c:v>
                </c:pt>
              </c:strCache>
            </c:strRef>
          </c:cat>
          <c:val>
            <c:numRef>
              <c:f>'1.1.29'!$B$2:$B$27</c:f>
              <c:numCache>
                <c:formatCode>0.00%</c:formatCode>
                <c:ptCount val="26"/>
                <c:pt idx="0">
                  <c:v>0.62295081967213117</c:v>
                </c:pt>
                <c:pt idx="1">
                  <c:v>0.52471482889733845</c:v>
                </c:pt>
                <c:pt idx="2">
                  <c:v>0.47412801839785357</c:v>
                </c:pt>
                <c:pt idx="3">
                  <c:v>0.38636363636363635</c:v>
                </c:pt>
                <c:pt idx="4">
                  <c:v>0.35668789808917195</c:v>
                </c:pt>
                <c:pt idx="5">
                  <c:v>0.3300970873786408</c:v>
                </c:pt>
                <c:pt idx="6">
                  <c:v>0.32148626817447495</c:v>
                </c:pt>
                <c:pt idx="7">
                  <c:v>0.30612244897959184</c:v>
                </c:pt>
                <c:pt idx="8">
                  <c:v>0.28333333333333333</c:v>
                </c:pt>
                <c:pt idx="9">
                  <c:v>0.22754491017964071</c:v>
                </c:pt>
                <c:pt idx="10">
                  <c:v>0.22222222222222221</c:v>
                </c:pt>
                <c:pt idx="11">
                  <c:v>0.16822429906542055</c:v>
                </c:pt>
                <c:pt idx="12">
                  <c:v>0.14285714285714285</c:v>
                </c:pt>
                <c:pt idx="13">
                  <c:v>8.771929824561403E-2</c:v>
                </c:pt>
                <c:pt idx="14">
                  <c:v>8.0645161290322578E-2</c:v>
                </c:pt>
                <c:pt idx="15">
                  <c:v>6.0240963855421686E-2</c:v>
                </c:pt>
                <c:pt idx="16">
                  <c:v>4.784688995215311E-2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374371440"/>
        <c:axId val="374372000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'1.1.29'!$A$2:$A$27</c:f>
              <c:strCache>
                <c:ptCount val="26"/>
                <c:pt idx="0">
                  <c:v>Ярцевский район</c:v>
                </c:pt>
                <c:pt idx="1">
                  <c:v>Город Десногорск</c:v>
                </c:pt>
                <c:pt idx="2">
                  <c:v>Город Смоленск</c:v>
                </c:pt>
                <c:pt idx="3">
                  <c:v>Хиславичский район</c:v>
                </c:pt>
                <c:pt idx="4">
                  <c:v>Дорогобужский район</c:v>
                </c:pt>
                <c:pt idx="5">
                  <c:v>Сычевский район</c:v>
                </c:pt>
                <c:pt idx="6">
                  <c:v>Вяземский район</c:v>
                </c:pt>
                <c:pt idx="7">
                  <c:v>Демидовский район</c:v>
                </c:pt>
                <c:pt idx="8">
                  <c:v>Новодугинский район</c:v>
                </c:pt>
                <c:pt idx="9">
                  <c:v>Рославльский район</c:v>
                </c:pt>
                <c:pt idx="10">
                  <c:v>Угранский район</c:v>
                </c:pt>
                <c:pt idx="11">
                  <c:v>Смоленский район</c:v>
                </c:pt>
                <c:pt idx="12">
                  <c:v>Монастырщинский район</c:v>
                </c:pt>
                <c:pt idx="13">
                  <c:v>Ельнинский район</c:v>
                </c:pt>
                <c:pt idx="14">
                  <c:v>Шумячский район</c:v>
                </c:pt>
                <c:pt idx="15">
                  <c:v>Гагаринский район</c:v>
                </c:pt>
                <c:pt idx="16">
                  <c:v>Починковский район</c:v>
                </c:pt>
                <c:pt idx="17">
                  <c:v>Велижский район</c:v>
                </c:pt>
                <c:pt idx="18">
                  <c:v>Глинковский район</c:v>
                </c:pt>
                <c:pt idx="19">
                  <c:v>Духовщинский район</c:v>
                </c:pt>
                <c:pt idx="20">
                  <c:v>Ершичский район</c:v>
                </c:pt>
                <c:pt idx="21">
                  <c:v>Кардымовский район</c:v>
                </c:pt>
                <c:pt idx="22">
                  <c:v>Краснинский район</c:v>
                </c:pt>
                <c:pt idx="23">
                  <c:v>Сафоновский район</c:v>
                </c:pt>
                <c:pt idx="24">
                  <c:v>Темкинский район</c:v>
                </c:pt>
                <c:pt idx="25">
                  <c:v>Холм-Жирковский район</c:v>
                </c:pt>
              </c:strCache>
            </c:strRef>
          </c:cat>
          <c:val>
            <c:numRef>
              <c:f>'1.1.29'!$C$2:$C$27</c:f>
              <c:numCache>
                <c:formatCode>0.00%</c:formatCode>
                <c:ptCount val="26"/>
                <c:pt idx="0">
                  <c:v>0.34420000000000001</c:v>
                </c:pt>
                <c:pt idx="1">
                  <c:v>0.34420000000000001</c:v>
                </c:pt>
                <c:pt idx="2">
                  <c:v>0.34420000000000001</c:v>
                </c:pt>
                <c:pt idx="3">
                  <c:v>0.34420000000000001</c:v>
                </c:pt>
                <c:pt idx="4">
                  <c:v>0.34420000000000001</c:v>
                </c:pt>
                <c:pt idx="5">
                  <c:v>0.34420000000000001</c:v>
                </c:pt>
                <c:pt idx="6">
                  <c:v>0.34420000000000001</c:v>
                </c:pt>
                <c:pt idx="7">
                  <c:v>0.34420000000000001</c:v>
                </c:pt>
                <c:pt idx="8">
                  <c:v>0.34420000000000001</c:v>
                </c:pt>
                <c:pt idx="9">
                  <c:v>0.34420000000000001</c:v>
                </c:pt>
                <c:pt idx="10">
                  <c:v>0.34420000000000001</c:v>
                </c:pt>
                <c:pt idx="11">
                  <c:v>0.34420000000000001</c:v>
                </c:pt>
                <c:pt idx="12">
                  <c:v>0.34420000000000001</c:v>
                </c:pt>
                <c:pt idx="13">
                  <c:v>0.34420000000000001</c:v>
                </c:pt>
                <c:pt idx="14">
                  <c:v>0.34420000000000001</c:v>
                </c:pt>
                <c:pt idx="15">
                  <c:v>0.34420000000000001</c:v>
                </c:pt>
                <c:pt idx="16">
                  <c:v>0.34420000000000001</c:v>
                </c:pt>
                <c:pt idx="17">
                  <c:v>0.34420000000000001</c:v>
                </c:pt>
                <c:pt idx="18">
                  <c:v>0.34420000000000001</c:v>
                </c:pt>
                <c:pt idx="19">
                  <c:v>0.34420000000000001</c:v>
                </c:pt>
                <c:pt idx="20">
                  <c:v>0.34420000000000001</c:v>
                </c:pt>
                <c:pt idx="21">
                  <c:v>0.34420000000000001</c:v>
                </c:pt>
                <c:pt idx="22">
                  <c:v>0.34420000000000001</c:v>
                </c:pt>
                <c:pt idx="23">
                  <c:v>0.34420000000000001</c:v>
                </c:pt>
                <c:pt idx="24">
                  <c:v>0.34420000000000001</c:v>
                </c:pt>
                <c:pt idx="25">
                  <c:v>0.34420000000000001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371440"/>
        <c:axId val="374372000"/>
      </c:lineChart>
      <c:catAx>
        <c:axId val="374371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74372000"/>
        <c:crosses val="autoZero"/>
        <c:auto val="1"/>
        <c:lblAlgn val="ctr"/>
        <c:lblOffset val="100"/>
        <c:noMultiLvlLbl val="0"/>
      </c:catAx>
      <c:valAx>
        <c:axId val="374372000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37437144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'1.1.30'!$A$2:$A$27</c:f>
              <c:strCache>
                <c:ptCount val="26"/>
                <c:pt idx="0">
                  <c:v>Монастырщинский район</c:v>
                </c:pt>
                <c:pt idx="1">
                  <c:v>Краснинский район</c:v>
                </c:pt>
                <c:pt idx="2">
                  <c:v>Кардымовский район</c:v>
                </c:pt>
                <c:pt idx="3">
                  <c:v>Дорогобужский район</c:v>
                </c:pt>
                <c:pt idx="4">
                  <c:v>Угранский район</c:v>
                </c:pt>
                <c:pt idx="5">
                  <c:v>Велижский район</c:v>
                </c:pt>
                <c:pt idx="6">
                  <c:v>Город Смоленск</c:v>
                </c:pt>
                <c:pt idx="7">
                  <c:v>Сычевский район</c:v>
                </c:pt>
                <c:pt idx="8">
                  <c:v>Холм-Жирковский район</c:v>
                </c:pt>
                <c:pt idx="9">
                  <c:v>Смоленский район</c:v>
                </c:pt>
                <c:pt idx="10">
                  <c:v>Вяземский район</c:v>
                </c:pt>
                <c:pt idx="11">
                  <c:v>Темкинский район</c:v>
                </c:pt>
                <c:pt idx="12">
                  <c:v>Ярцевский район</c:v>
                </c:pt>
                <c:pt idx="13">
                  <c:v>Хиславичский район</c:v>
                </c:pt>
                <c:pt idx="14">
                  <c:v>Демидовский район</c:v>
                </c:pt>
                <c:pt idx="15">
                  <c:v>Город Десногорск</c:v>
                </c:pt>
                <c:pt idx="16">
                  <c:v>Шумячский район</c:v>
                </c:pt>
                <c:pt idx="17">
                  <c:v>Рославльский район</c:v>
                </c:pt>
                <c:pt idx="18">
                  <c:v>Гагаринский район</c:v>
                </c:pt>
                <c:pt idx="19">
                  <c:v>Новодугинский район</c:v>
                </c:pt>
                <c:pt idx="20">
                  <c:v>Починковский район</c:v>
                </c:pt>
                <c:pt idx="21">
                  <c:v>Ельнинский район</c:v>
                </c:pt>
                <c:pt idx="22">
                  <c:v>Глинковский район</c:v>
                </c:pt>
                <c:pt idx="23">
                  <c:v>Ершичский район</c:v>
                </c:pt>
                <c:pt idx="24">
                  <c:v>Духовщинский район</c:v>
                </c:pt>
                <c:pt idx="25">
                  <c:v>Сафоновский район</c:v>
                </c:pt>
              </c:strCache>
            </c:strRef>
          </c:cat>
          <c:val>
            <c:numRef>
              <c:f>'1.1.30'!$B$2:$B$27</c:f>
              <c:numCache>
                <c:formatCode>0.00%</c:formatCode>
                <c:ptCount val="26"/>
                <c:pt idx="0">
                  <c:v>0.8571428571428571</c:v>
                </c:pt>
                <c:pt idx="1">
                  <c:v>0.63157894736842102</c:v>
                </c:pt>
                <c:pt idx="2">
                  <c:v>0.5714285714285714</c:v>
                </c:pt>
                <c:pt idx="3">
                  <c:v>0.56050955414012738</c:v>
                </c:pt>
                <c:pt idx="4">
                  <c:v>0.53703703703703709</c:v>
                </c:pt>
                <c:pt idx="5">
                  <c:v>0.44578313253012047</c:v>
                </c:pt>
                <c:pt idx="6">
                  <c:v>0.42085090072824838</c:v>
                </c:pt>
                <c:pt idx="7">
                  <c:v>0.41747572815533979</c:v>
                </c:pt>
                <c:pt idx="8">
                  <c:v>0.41509433962264153</c:v>
                </c:pt>
                <c:pt idx="9">
                  <c:v>0.3925233644859813</c:v>
                </c:pt>
                <c:pt idx="10">
                  <c:v>0.37479806138933763</c:v>
                </c:pt>
                <c:pt idx="11">
                  <c:v>0.36842105263157893</c:v>
                </c:pt>
                <c:pt idx="12">
                  <c:v>0.36393442622950822</c:v>
                </c:pt>
                <c:pt idx="13">
                  <c:v>0.34090909090909088</c:v>
                </c:pt>
                <c:pt idx="14">
                  <c:v>0.32653061224489793</c:v>
                </c:pt>
                <c:pt idx="15">
                  <c:v>0.32319391634980987</c:v>
                </c:pt>
                <c:pt idx="16">
                  <c:v>0.32258064516129031</c:v>
                </c:pt>
                <c:pt idx="17">
                  <c:v>0.31536926147704591</c:v>
                </c:pt>
                <c:pt idx="18">
                  <c:v>0.30120481927710846</c:v>
                </c:pt>
                <c:pt idx="19">
                  <c:v>0.25</c:v>
                </c:pt>
                <c:pt idx="20">
                  <c:v>0.24401913875598086</c:v>
                </c:pt>
                <c:pt idx="21">
                  <c:v>0.21052631578947367</c:v>
                </c:pt>
                <c:pt idx="22">
                  <c:v>0.15</c:v>
                </c:pt>
                <c:pt idx="23">
                  <c:v>0.13953488372093023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374649424"/>
        <c:axId val="374649984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'1.1.30'!$A$2:$A$27</c:f>
              <c:strCache>
                <c:ptCount val="26"/>
                <c:pt idx="0">
                  <c:v>Монастырщинский район</c:v>
                </c:pt>
                <c:pt idx="1">
                  <c:v>Краснинский район</c:v>
                </c:pt>
                <c:pt idx="2">
                  <c:v>Кардымовский район</c:v>
                </c:pt>
                <c:pt idx="3">
                  <c:v>Дорогобужский район</c:v>
                </c:pt>
                <c:pt idx="4">
                  <c:v>Угранский район</c:v>
                </c:pt>
                <c:pt idx="5">
                  <c:v>Велижский район</c:v>
                </c:pt>
                <c:pt idx="6">
                  <c:v>Город Смоленск</c:v>
                </c:pt>
                <c:pt idx="7">
                  <c:v>Сычевский район</c:v>
                </c:pt>
                <c:pt idx="8">
                  <c:v>Холм-Жирковский район</c:v>
                </c:pt>
                <c:pt idx="9">
                  <c:v>Смоленский район</c:v>
                </c:pt>
                <c:pt idx="10">
                  <c:v>Вяземский район</c:v>
                </c:pt>
                <c:pt idx="11">
                  <c:v>Темкинский район</c:v>
                </c:pt>
                <c:pt idx="12">
                  <c:v>Ярцевский район</c:v>
                </c:pt>
                <c:pt idx="13">
                  <c:v>Хиславичский район</c:v>
                </c:pt>
                <c:pt idx="14">
                  <c:v>Демидовский район</c:v>
                </c:pt>
                <c:pt idx="15">
                  <c:v>Город Десногорск</c:v>
                </c:pt>
                <c:pt idx="16">
                  <c:v>Шумячский район</c:v>
                </c:pt>
                <c:pt idx="17">
                  <c:v>Рославльский район</c:v>
                </c:pt>
                <c:pt idx="18">
                  <c:v>Гагаринский район</c:v>
                </c:pt>
                <c:pt idx="19">
                  <c:v>Новодугинский район</c:v>
                </c:pt>
                <c:pt idx="20">
                  <c:v>Починковский район</c:v>
                </c:pt>
                <c:pt idx="21">
                  <c:v>Ельнинский район</c:v>
                </c:pt>
                <c:pt idx="22">
                  <c:v>Глинковский район</c:v>
                </c:pt>
                <c:pt idx="23">
                  <c:v>Ершичский район</c:v>
                </c:pt>
                <c:pt idx="24">
                  <c:v>Духовщинский район</c:v>
                </c:pt>
                <c:pt idx="25">
                  <c:v>Сафоновский район</c:v>
                </c:pt>
              </c:strCache>
            </c:strRef>
          </c:cat>
          <c:val>
            <c:numRef>
              <c:f>'1.1.30'!$C$2:$C$27</c:f>
              <c:numCache>
                <c:formatCode>0.00%</c:formatCode>
                <c:ptCount val="26"/>
                <c:pt idx="0">
                  <c:v>0.39900000000000002</c:v>
                </c:pt>
                <c:pt idx="1">
                  <c:v>0.39900000000000002</c:v>
                </c:pt>
                <c:pt idx="2">
                  <c:v>0.39900000000000002</c:v>
                </c:pt>
                <c:pt idx="3">
                  <c:v>0.39900000000000002</c:v>
                </c:pt>
                <c:pt idx="4">
                  <c:v>0.39900000000000002</c:v>
                </c:pt>
                <c:pt idx="5">
                  <c:v>0.39900000000000002</c:v>
                </c:pt>
                <c:pt idx="6">
                  <c:v>0.39900000000000002</c:v>
                </c:pt>
                <c:pt idx="7">
                  <c:v>0.39900000000000002</c:v>
                </c:pt>
                <c:pt idx="8">
                  <c:v>0.39900000000000002</c:v>
                </c:pt>
                <c:pt idx="9">
                  <c:v>0.39900000000000002</c:v>
                </c:pt>
                <c:pt idx="10">
                  <c:v>0.39900000000000002</c:v>
                </c:pt>
                <c:pt idx="11">
                  <c:v>0.39900000000000002</c:v>
                </c:pt>
                <c:pt idx="12">
                  <c:v>0.39900000000000002</c:v>
                </c:pt>
                <c:pt idx="13">
                  <c:v>0.39900000000000002</c:v>
                </c:pt>
                <c:pt idx="14">
                  <c:v>0.39900000000000002</c:v>
                </c:pt>
                <c:pt idx="15">
                  <c:v>0.39900000000000002</c:v>
                </c:pt>
                <c:pt idx="16">
                  <c:v>0.39900000000000002</c:v>
                </c:pt>
                <c:pt idx="17">
                  <c:v>0.39900000000000002</c:v>
                </c:pt>
                <c:pt idx="18">
                  <c:v>0.39900000000000002</c:v>
                </c:pt>
                <c:pt idx="19">
                  <c:v>0.39900000000000002</c:v>
                </c:pt>
                <c:pt idx="20">
                  <c:v>0.39900000000000002</c:v>
                </c:pt>
                <c:pt idx="21">
                  <c:v>0.39900000000000002</c:v>
                </c:pt>
                <c:pt idx="22">
                  <c:v>0.39900000000000002</c:v>
                </c:pt>
                <c:pt idx="23">
                  <c:v>0.39900000000000002</c:v>
                </c:pt>
                <c:pt idx="24">
                  <c:v>0.39900000000000002</c:v>
                </c:pt>
                <c:pt idx="25">
                  <c:v>0.39900000000000002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649424"/>
        <c:axId val="374649984"/>
      </c:lineChart>
      <c:catAx>
        <c:axId val="37464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74649984"/>
        <c:crosses val="autoZero"/>
        <c:auto val="1"/>
        <c:lblAlgn val="ctr"/>
        <c:lblOffset val="100"/>
        <c:noMultiLvlLbl val="0"/>
      </c:catAx>
      <c:valAx>
        <c:axId val="374649984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37464942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'1.2.1'!$A$2:$A$28</c:f>
              <c:strCache>
                <c:ptCount val="27"/>
                <c:pt idx="0">
                  <c:v>Город Смоленск</c:v>
                </c:pt>
                <c:pt idx="1">
                  <c:v>Город Десногорск</c:v>
                </c:pt>
                <c:pt idx="2">
                  <c:v>Ярцевский район</c:v>
                </c:pt>
                <c:pt idx="3">
                  <c:v>Холм-Жирковский район</c:v>
                </c:pt>
                <c:pt idx="4">
                  <c:v>Дорогобужский район</c:v>
                </c:pt>
                <c:pt idx="5">
                  <c:v>Рославльский район</c:v>
                </c:pt>
                <c:pt idx="6">
                  <c:v>Глинковский район</c:v>
                </c:pt>
                <c:pt idx="7">
                  <c:v>Ельнинский район</c:v>
                </c:pt>
                <c:pt idx="8">
                  <c:v>Демидовский район</c:v>
                </c:pt>
                <c:pt idx="9">
                  <c:v>Угранский район</c:v>
                </c:pt>
                <c:pt idx="10">
                  <c:v>Велижский район</c:v>
                </c:pt>
                <c:pt idx="11">
                  <c:v>Починковский район</c:v>
                </c:pt>
                <c:pt idx="12">
                  <c:v>Руднянский район</c:v>
                </c:pt>
                <c:pt idx="13">
                  <c:v>Сычевский район</c:v>
                </c:pt>
                <c:pt idx="14">
                  <c:v>Вяземский район</c:v>
                </c:pt>
                <c:pt idx="15">
                  <c:v>Хиславичский район</c:v>
                </c:pt>
                <c:pt idx="16">
                  <c:v>Гагаринский район</c:v>
                </c:pt>
                <c:pt idx="17">
                  <c:v>Монастырщинский район</c:v>
                </c:pt>
                <c:pt idx="18">
                  <c:v>Шумячский район</c:v>
                </c:pt>
                <c:pt idx="19">
                  <c:v>Смоленский район</c:v>
                </c:pt>
                <c:pt idx="20">
                  <c:v>Новодугинский район</c:v>
                </c:pt>
                <c:pt idx="21">
                  <c:v>Духовщинский район</c:v>
                </c:pt>
                <c:pt idx="22">
                  <c:v>Ершичский район</c:v>
                </c:pt>
                <c:pt idx="23">
                  <c:v>Кардымовский район</c:v>
                </c:pt>
                <c:pt idx="24">
                  <c:v>Краснинский район</c:v>
                </c:pt>
                <c:pt idx="25">
                  <c:v>Сафоновский район</c:v>
                </c:pt>
                <c:pt idx="26">
                  <c:v>Темкинский район</c:v>
                </c:pt>
              </c:strCache>
            </c:strRef>
          </c:cat>
          <c:val>
            <c:numRef>
              <c:f>'1.2.1'!$B$2:$B$28</c:f>
              <c:numCache>
                <c:formatCode>0.00%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0.75</c:v>
                </c:pt>
                <c:pt idx="4">
                  <c:v>0.7</c:v>
                </c:pt>
                <c:pt idx="5">
                  <c:v>0.65517241379310343</c:v>
                </c:pt>
                <c:pt idx="6">
                  <c:v>0.6</c:v>
                </c:pt>
                <c:pt idx="7">
                  <c:v>0.6</c:v>
                </c:pt>
                <c:pt idx="8">
                  <c:v>0.5</c:v>
                </c:pt>
                <c:pt idx="9">
                  <c:v>0.5</c:v>
                </c:pt>
                <c:pt idx="10">
                  <c:v>0.42857142857142855</c:v>
                </c:pt>
                <c:pt idx="11">
                  <c:v>0.3</c:v>
                </c:pt>
                <c:pt idx="12">
                  <c:v>0.3</c:v>
                </c:pt>
                <c:pt idx="13">
                  <c:v>0.22222222222222221</c:v>
                </c:pt>
                <c:pt idx="14">
                  <c:v>0.2</c:v>
                </c:pt>
                <c:pt idx="15">
                  <c:v>0.2</c:v>
                </c:pt>
                <c:pt idx="16">
                  <c:v>0.1875</c:v>
                </c:pt>
                <c:pt idx="17">
                  <c:v>0.14285714285714285</c:v>
                </c:pt>
                <c:pt idx="18">
                  <c:v>0.14285714285714285</c:v>
                </c:pt>
                <c:pt idx="19">
                  <c:v>0.13636363636363635</c:v>
                </c:pt>
                <c:pt idx="20">
                  <c:v>0.1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374652784"/>
        <c:axId val="374653344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'1.2.1'!$A$2:$A$28</c:f>
              <c:strCache>
                <c:ptCount val="27"/>
                <c:pt idx="0">
                  <c:v>Город Смоленск</c:v>
                </c:pt>
                <c:pt idx="1">
                  <c:v>Город Десногорск</c:v>
                </c:pt>
                <c:pt idx="2">
                  <c:v>Ярцевский район</c:v>
                </c:pt>
                <c:pt idx="3">
                  <c:v>Холм-Жирковский район</c:v>
                </c:pt>
                <c:pt idx="4">
                  <c:v>Дорогобужский район</c:v>
                </c:pt>
                <c:pt idx="5">
                  <c:v>Рославльский район</c:v>
                </c:pt>
                <c:pt idx="6">
                  <c:v>Глинковский район</c:v>
                </c:pt>
                <c:pt idx="7">
                  <c:v>Ельнинский район</c:v>
                </c:pt>
                <c:pt idx="8">
                  <c:v>Демидовский район</c:v>
                </c:pt>
                <c:pt idx="9">
                  <c:v>Угранский район</c:v>
                </c:pt>
                <c:pt idx="10">
                  <c:v>Велижский район</c:v>
                </c:pt>
                <c:pt idx="11">
                  <c:v>Починковский район</c:v>
                </c:pt>
                <c:pt idx="12">
                  <c:v>Руднянский район</c:v>
                </c:pt>
                <c:pt idx="13">
                  <c:v>Сычевский район</c:v>
                </c:pt>
                <c:pt idx="14">
                  <c:v>Вяземский район</c:v>
                </c:pt>
                <c:pt idx="15">
                  <c:v>Хиславичский район</c:v>
                </c:pt>
                <c:pt idx="16">
                  <c:v>Гагаринский район</c:v>
                </c:pt>
                <c:pt idx="17">
                  <c:v>Монастырщинский район</c:v>
                </c:pt>
                <c:pt idx="18">
                  <c:v>Шумячский район</c:v>
                </c:pt>
                <c:pt idx="19">
                  <c:v>Смоленский район</c:v>
                </c:pt>
                <c:pt idx="20">
                  <c:v>Новодугинский район</c:v>
                </c:pt>
                <c:pt idx="21">
                  <c:v>Духовщинский район</c:v>
                </c:pt>
                <c:pt idx="22">
                  <c:v>Ершичский район</c:v>
                </c:pt>
                <c:pt idx="23">
                  <c:v>Кардымовский район</c:v>
                </c:pt>
                <c:pt idx="24">
                  <c:v>Краснинский район</c:v>
                </c:pt>
                <c:pt idx="25">
                  <c:v>Сафоновский район</c:v>
                </c:pt>
                <c:pt idx="26">
                  <c:v>Темкинский район</c:v>
                </c:pt>
              </c:strCache>
            </c:strRef>
          </c:cat>
          <c:val>
            <c:numRef>
              <c:f>'1.2.1'!$C$2:$C$28</c:f>
              <c:numCache>
                <c:formatCode>0.00%</c:formatCode>
                <c:ptCount val="27"/>
                <c:pt idx="0">
                  <c:v>0.41539999999999999</c:v>
                </c:pt>
                <c:pt idx="1">
                  <c:v>0.41539999999999999</c:v>
                </c:pt>
                <c:pt idx="2">
                  <c:v>0.41539999999999999</c:v>
                </c:pt>
                <c:pt idx="3">
                  <c:v>0.41539999999999999</c:v>
                </c:pt>
                <c:pt idx="4">
                  <c:v>0.41539999999999999</c:v>
                </c:pt>
                <c:pt idx="5">
                  <c:v>0.41539999999999999</c:v>
                </c:pt>
                <c:pt idx="6">
                  <c:v>0.41539999999999999</c:v>
                </c:pt>
                <c:pt idx="7">
                  <c:v>0.41539999999999999</c:v>
                </c:pt>
                <c:pt idx="8">
                  <c:v>0.41539999999999999</c:v>
                </c:pt>
                <c:pt idx="9">
                  <c:v>0.41539999999999999</c:v>
                </c:pt>
                <c:pt idx="10">
                  <c:v>0.41539999999999999</c:v>
                </c:pt>
                <c:pt idx="11">
                  <c:v>0.41539999999999999</c:v>
                </c:pt>
                <c:pt idx="12">
                  <c:v>0.41539999999999999</c:v>
                </c:pt>
                <c:pt idx="13">
                  <c:v>0.41539999999999999</c:v>
                </c:pt>
                <c:pt idx="14">
                  <c:v>0.41539999999999999</c:v>
                </c:pt>
                <c:pt idx="15">
                  <c:v>0.41539999999999999</c:v>
                </c:pt>
                <c:pt idx="16">
                  <c:v>0.41539999999999999</c:v>
                </c:pt>
                <c:pt idx="17">
                  <c:v>0.41539999999999999</c:v>
                </c:pt>
                <c:pt idx="18">
                  <c:v>0.41539999999999999</c:v>
                </c:pt>
                <c:pt idx="19">
                  <c:v>0.41539999999999999</c:v>
                </c:pt>
                <c:pt idx="20">
                  <c:v>0.41539999999999999</c:v>
                </c:pt>
                <c:pt idx="21">
                  <c:v>0.41539999999999999</c:v>
                </c:pt>
                <c:pt idx="22">
                  <c:v>0.41539999999999999</c:v>
                </c:pt>
                <c:pt idx="23">
                  <c:v>0.41539999999999999</c:v>
                </c:pt>
                <c:pt idx="24">
                  <c:v>0.41539999999999999</c:v>
                </c:pt>
                <c:pt idx="25">
                  <c:v>0.41539999999999999</c:v>
                </c:pt>
                <c:pt idx="26">
                  <c:v>0.41539999999999999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652784"/>
        <c:axId val="374653344"/>
      </c:lineChart>
      <c:catAx>
        <c:axId val="374652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74653344"/>
        <c:crosses val="autoZero"/>
        <c:auto val="1"/>
        <c:lblAlgn val="ctr"/>
        <c:lblOffset val="100"/>
        <c:noMultiLvlLbl val="0"/>
      </c:catAx>
      <c:valAx>
        <c:axId val="374653344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37465278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'1.2.2'!$A$2:$A$28</c:f>
              <c:strCache>
                <c:ptCount val="27"/>
                <c:pt idx="0">
                  <c:v>Руднянский район</c:v>
                </c:pt>
                <c:pt idx="1">
                  <c:v>Новодугинский район</c:v>
                </c:pt>
                <c:pt idx="2">
                  <c:v>Город Десногорск</c:v>
                </c:pt>
                <c:pt idx="3">
                  <c:v>Ярцевский район</c:v>
                </c:pt>
                <c:pt idx="4">
                  <c:v>Город Смоленск</c:v>
                </c:pt>
                <c:pt idx="5">
                  <c:v>Рославльский район</c:v>
                </c:pt>
                <c:pt idx="6">
                  <c:v>Демидовский район</c:v>
                </c:pt>
                <c:pt idx="7">
                  <c:v>Сычевский район</c:v>
                </c:pt>
                <c:pt idx="8">
                  <c:v>Гагаринский район</c:v>
                </c:pt>
                <c:pt idx="9">
                  <c:v>Вяземский район</c:v>
                </c:pt>
                <c:pt idx="10">
                  <c:v>Смоленский район</c:v>
                </c:pt>
                <c:pt idx="11">
                  <c:v>Починковский район</c:v>
                </c:pt>
                <c:pt idx="12">
                  <c:v>Велижский район</c:v>
                </c:pt>
                <c:pt idx="13">
                  <c:v>Глинковский район</c:v>
                </c:pt>
                <c:pt idx="14">
                  <c:v>Дорогобужский район</c:v>
                </c:pt>
                <c:pt idx="15">
                  <c:v>Духовщинский район</c:v>
                </c:pt>
                <c:pt idx="16">
                  <c:v>Ельнинский район</c:v>
                </c:pt>
                <c:pt idx="17">
                  <c:v>Ершичский район</c:v>
                </c:pt>
                <c:pt idx="18">
                  <c:v>Кардымовский район</c:v>
                </c:pt>
                <c:pt idx="19">
                  <c:v>Краснинский район</c:v>
                </c:pt>
                <c:pt idx="20">
                  <c:v>Монастырщинский район</c:v>
                </c:pt>
                <c:pt idx="21">
                  <c:v>Сафоновский район</c:v>
                </c:pt>
                <c:pt idx="22">
                  <c:v>Темкинский район</c:v>
                </c:pt>
                <c:pt idx="23">
                  <c:v>Угранский район</c:v>
                </c:pt>
                <c:pt idx="24">
                  <c:v>Хиславичский район</c:v>
                </c:pt>
                <c:pt idx="25">
                  <c:v>Холм-Жирковский район</c:v>
                </c:pt>
                <c:pt idx="26">
                  <c:v>Шумячский район</c:v>
                </c:pt>
              </c:strCache>
            </c:strRef>
          </c:cat>
          <c:val>
            <c:numRef>
              <c:f>'1.2.2'!$B$2:$B$28</c:f>
              <c:numCache>
                <c:formatCode>0.00%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0.8108974358974359</c:v>
                </c:pt>
                <c:pt idx="3">
                  <c:v>0.5389048991354467</c:v>
                </c:pt>
                <c:pt idx="4">
                  <c:v>0.5228013029315961</c:v>
                </c:pt>
                <c:pt idx="5">
                  <c:v>0.44473007712082263</c:v>
                </c:pt>
                <c:pt idx="6">
                  <c:v>0.37647058823529411</c:v>
                </c:pt>
                <c:pt idx="7">
                  <c:v>0.36842105263157893</c:v>
                </c:pt>
                <c:pt idx="8">
                  <c:v>0.32786885245901637</c:v>
                </c:pt>
                <c:pt idx="9">
                  <c:v>0.29535232383808097</c:v>
                </c:pt>
                <c:pt idx="10">
                  <c:v>0.29387755102040819</c:v>
                </c:pt>
                <c:pt idx="11">
                  <c:v>0.14438502673796791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374656144"/>
        <c:axId val="374656704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'1.2.2'!$A$2:$A$28</c:f>
              <c:strCache>
                <c:ptCount val="27"/>
                <c:pt idx="0">
                  <c:v>Руднянский район</c:v>
                </c:pt>
                <c:pt idx="1">
                  <c:v>Новодугинский район</c:v>
                </c:pt>
                <c:pt idx="2">
                  <c:v>Город Десногорск</c:v>
                </c:pt>
                <c:pt idx="3">
                  <c:v>Ярцевский район</c:v>
                </c:pt>
                <c:pt idx="4">
                  <c:v>Город Смоленск</c:v>
                </c:pt>
                <c:pt idx="5">
                  <c:v>Рославльский район</c:v>
                </c:pt>
                <c:pt idx="6">
                  <c:v>Демидовский район</c:v>
                </c:pt>
                <c:pt idx="7">
                  <c:v>Сычевский район</c:v>
                </c:pt>
                <c:pt idx="8">
                  <c:v>Гагаринский район</c:v>
                </c:pt>
                <c:pt idx="9">
                  <c:v>Вяземский район</c:v>
                </c:pt>
                <c:pt idx="10">
                  <c:v>Смоленский район</c:v>
                </c:pt>
                <c:pt idx="11">
                  <c:v>Починковский район</c:v>
                </c:pt>
                <c:pt idx="12">
                  <c:v>Велижский район</c:v>
                </c:pt>
                <c:pt idx="13">
                  <c:v>Глинковский район</c:v>
                </c:pt>
                <c:pt idx="14">
                  <c:v>Дорогобужский район</c:v>
                </c:pt>
                <c:pt idx="15">
                  <c:v>Духовщинский район</c:v>
                </c:pt>
                <c:pt idx="16">
                  <c:v>Ельнинский район</c:v>
                </c:pt>
                <c:pt idx="17">
                  <c:v>Ершичский район</c:v>
                </c:pt>
                <c:pt idx="18">
                  <c:v>Кардымовский район</c:v>
                </c:pt>
                <c:pt idx="19">
                  <c:v>Краснинский район</c:v>
                </c:pt>
                <c:pt idx="20">
                  <c:v>Монастырщинский район</c:v>
                </c:pt>
                <c:pt idx="21">
                  <c:v>Сафоновский район</c:v>
                </c:pt>
                <c:pt idx="22">
                  <c:v>Темкинский район</c:v>
                </c:pt>
                <c:pt idx="23">
                  <c:v>Угранский район</c:v>
                </c:pt>
                <c:pt idx="24">
                  <c:v>Хиславичский район</c:v>
                </c:pt>
                <c:pt idx="25">
                  <c:v>Холм-Жирковский район</c:v>
                </c:pt>
                <c:pt idx="26">
                  <c:v>Шумячский район</c:v>
                </c:pt>
              </c:strCache>
            </c:strRef>
          </c:cat>
          <c:val>
            <c:numRef>
              <c:f>'1.2.2'!$C$2:$C$28</c:f>
              <c:numCache>
                <c:formatCode>0.00%</c:formatCode>
                <c:ptCount val="27"/>
                <c:pt idx="0">
                  <c:v>0.40110000000000001</c:v>
                </c:pt>
                <c:pt idx="1">
                  <c:v>0.40110000000000001</c:v>
                </c:pt>
                <c:pt idx="2">
                  <c:v>0.40110000000000001</c:v>
                </c:pt>
                <c:pt idx="3">
                  <c:v>0.40110000000000001</c:v>
                </c:pt>
                <c:pt idx="4">
                  <c:v>0.40110000000000001</c:v>
                </c:pt>
                <c:pt idx="5">
                  <c:v>0.40110000000000001</c:v>
                </c:pt>
                <c:pt idx="6">
                  <c:v>0.40110000000000001</c:v>
                </c:pt>
                <c:pt idx="7">
                  <c:v>0.40110000000000001</c:v>
                </c:pt>
                <c:pt idx="8">
                  <c:v>0.40110000000000001</c:v>
                </c:pt>
                <c:pt idx="9">
                  <c:v>0.40110000000000001</c:v>
                </c:pt>
                <c:pt idx="10">
                  <c:v>0.40110000000000001</c:v>
                </c:pt>
                <c:pt idx="11">
                  <c:v>0.40110000000000001</c:v>
                </c:pt>
                <c:pt idx="12">
                  <c:v>0.40110000000000001</c:v>
                </c:pt>
                <c:pt idx="13">
                  <c:v>0.40110000000000001</c:v>
                </c:pt>
                <c:pt idx="14">
                  <c:v>0.40110000000000001</c:v>
                </c:pt>
                <c:pt idx="15">
                  <c:v>0.40110000000000001</c:v>
                </c:pt>
                <c:pt idx="16">
                  <c:v>0.40110000000000001</c:v>
                </c:pt>
                <c:pt idx="17">
                  <c:v>0.40110000000000001</c:v>
                </c:pt>
                <c:pt idx="18">
                  <c:v>0.40110000000000001</c:v>
                </c:pt>
                <c:pt idx="19">
                  <c:v>0.40110000000000001</c:v>
                </c:pt>
                <c:pt idx="20">
                  <c:v>0.40110000000000001</c:v>
                </c:pt>
                <c:pt idx="21">
                  <c:v>0.40110000000000001</c:v>
                </c:pt>
                <c:pt idx="22">
                  <c:v>0.40110000000000001</c:v>
                </c:pt>
                <c:pt idx="23">
                  <c:v>0.40110000000000001</c:v>
                </c:pt>
                <c:pt idx="24">
                  <c:v>0.40110000000000001</c:v>
                </c:pt>
                <c:pt idx="25">
                  <c:v>0.40110000000000001</c:v>
                </c:pt>
                <c:pt idx="26">
                  <c:v>0.40110000000000001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656144"/>
        <c:axId val="374656704"/>
      </c:lineChart>
      <c:catAx>
        <c:axId val="37465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74656704"/>
        <c:crosses val="autoZero"/>
        <c:auto val="1"/>
        <c:lblAlgn val="ctr"/>
        <c:lblOffset val="100"/>
        <c:noMultiLvlLbl val="0"/>
      </c:catAx>
      <c:valAx>
        <c:axId val="374656704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37465614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'1.2.2.1'!$A$2:$A$13</c:f>
              <c:strCache>
                <c:ptCount val="12"/>
                <c:pt idx="0">
                  <c:v>Город Смоленск</c:v>
                </c:pt>
                <c:pt idx="1">
                  <c:v>Гагаринский район</c:v>
                </c:pt>
                <c:pt idx="2">
                  <c:v>Починковский район</c:v>
                </c:pt>
                <c:pt idx="3">
                  <c:v>Руднянский район</c:v>
                </c:pt>
                <c:pt idx="4">
                  <c:v>Сычевский район</c:v>
                </c:pt>
                <c:pt idx="5">
                  <c:v>Смоленский район</c:v>
                </c:pt>
                <c:pt idx="6">
                  <c:v>Новодугинский район</c:v>
                </c:pt>
                <c:pt idx="7">
                  <c:v>Ярцевский район</c:v>
                </c:pt>
                <c:pt idx="8">
                  <c:v>Город Десногорск</c:v>
                </c:pt>
                <c:pt idx="9">
                  <c:v>Рославльский район</c:v>
                </c:pt>
                <c:pt idx="10">
                  <c:v>Демидовский район</c:v>
                </c:pt>
                <c:pt idx="11">
                  <c:v>Вяземский район</c:v>
                </c:pt>
              </c:strCache>
            </c:strRef>
          </c:cat>
          <c:val>
            <c:numRef>
              <c:f>'1.2.2.1'!$B$2:$B$13</c:f>
              <c:numCache>
                <c:formatCode>0.00%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0.93333333333333335</c:v>
                </c:pt>
                <c:pt idx="6">
                  <c:v>0.91304347826086951</c:v>
                </c:pt>
                <c:pt idx="7">
                  <c:v>0.88826815642458101</c:v>
                </c:pt>
                <c:pt idx="8">
                  <c:v>0.85375494071146241</c:v>
                </c:pt>
                <c:pt idx="9">
                  <c:v>0.7167630057803468</c:v>
                </c:pt>
                <c:pt idx="10">
                  <c:v>0.64</c:v>
                </c:pt>
                <c:pt idx="11">
                  <c:v>0.59633027522935778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374659504"/>
        <c:axId val="374660064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'1.2.2.1'!$A$2:$A$13</c:f>
              <c:strCache>
                <c:ptCount val="12"/>
                <c:pt idx="0">
                  <c:v>Город Смоленск</c:v>
                </c:pt>
                <c:pt idx="1">
                  <c:v>Гагаринский район</c:v>
                </c:pt>
                <c:pt idx="2">
                  <c:v>Починковский район</c:v>
                </c:pt>
                <c:pt idx="3">
                  <c:v>Руднянский район</c:v>
                </c:pt>
                <c:pt idx="4">
                  <c:v>Сычевский район</c:v>
                </c:pt>
                <c:pt idx="5">
                  <c:v>Смоленский район</c:v>
                </c:pt>
                <c:pt idx="6">
                  <c:v>Новодугинский район</c:v>
                </c:pt>
                <c:pt idx="7">
                  <c:v>Ярцевский район</c:v>
                </c:pt>
                <c:pt idx="8">
                  <c:v>Город Десногорск</c:v>
                </c:pt>
                <c:pt idx="9">
                  <c:v>Рославльский район</c:v>
                </c:pt>
                <c:pt idx="10">
                  <c:v>Демидовский район</c:v>
                </c:pt>
                <c:pt idx="11">
                  <c:v>Вяземский район</c:v>
                </c:pt>
              </c:strCache>
            </c:strRef>
          </c:cat>
          <c:val>
            <c:numRef>
              <c:f>'1.2.2.1'!$C$2:$C$13</c:f>
              <c:numCache>
                <c:formatCode>0.00%</c:formatCode>
                <c:ptCount val="12"/>
                <c:pt idx="0">
                  <c:v>0.91310000000000002</c:v>
                </c:pt>
                <c:pt idx="1">
                  <c:v>0.91310000000000002</c:v>
                </c:pt>
                <c:pt idx="2">
                  <c:v>0.91310000000000002</c:v>
                </c:pt>
                <c:pt idx="3">
                  <c:v>0.91310000000000002</c:v>
                </c:pt>
                <c:pt idx="4">
                  <c:v>0.91310000000000002</c:v>
                </c:pt>
                <c:pt idx="5">
                  <c:v>0.91310000000000002</c:v>
                </c:pt>
                <c:pt idx="6">
                  <c:v>0.91310000000000002</c:v>
                </c:pt>
                <c:pt idx="7">
                  <c:v>0.91310000000000002</c:v>
                </c:pt>
                <c:pt idx="8">
                  <c:v>0.91310000000000002</c:v>
                </c:pt>
                <c:pt idx="9">
                  <c:v>0.91310000000000002</c:v>
                </c:pt>
                <c:pt idx="10">
                  <c:v>0.91310000000000002</c:v>
                </c:pt>
                <c:pt idx="11">
                  <c:v>0.91310000000000002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659504"/>
        <c:axId val="374660064"/>
      </c:lineChart>
      <c:catAx>
        <c:axId val="3746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74660064"/>
        <c:crosses val="autoZero"/>
        <c:auto val="1"/>
        <c:lblAlgn val="ctr"/>
        <c:lblOffset val="100"/>
        <c:noMultiLvlLbl val="0"/>
      </c:catAx>
      <c:valAx>
        <c:axId val="374660064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37465950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'1.2.4'!$A$2:$A$28</c:f>
              <c:strCache>
                <c:ptCount val="27"/>
                <c:pt idx="0">
                  <c:v>Велижский район</c:v>
                </c:pt>
                <c:pt idx="1">
                  <c:v>Глинковский район</c:v>
                </c:pt>
                <c:pt idx="2">
                  <c:v>Ярцевский район</c:v>
                </c:pt>
                <c:pt idx="3">
                  <c:v>Город Десногорск</c:v>
                </c:pt>
                <c:pt idx="4">
                  <c:v>Руднянский район</c:v>
                </c:pt>
                <c:pt idx="5">
                  <c:v>Холм-Жирковский район</c:v>
                </c:pt>
                <c:pt idx="6">
                  <c:v>Дорогобужский район</c:v>
                </c:pt>
                <c:pt idx="7">
                  <c:v>Город Смоленск</c:v>
                </c:pt>
                <c:pt idx="8">
                  <c:v>Ельнинский район</c:v>
                </c:pt>
                <c:pt idx="9">
                  <c:v>Рославльский район</c:v>
                </c:pt>
                <c:pt idx="10">
                  <c:v>Сычевский район</c:v>
                </c:pt>
                <c:pt idx="11">
                  <c:v>Починковский район</c:v>
                </c:pt>
                <c:pt idx="12">
                  <c:v>Хиславичский район</c:v>
                </c:pt>
                <c:pt idx="13">
                  <c:v>Новодугинский район</c:v>
                </c:pt>
                <c:pt idx="14">
                  <c:v>Вяземский район</c:v>
                </c:pt>
                <c:pt idx="15">
                  <c:v>Гагаринский район</c:v>
                </c:pt>
                <c:pt idx="16">
                  <c:v>Угранский район</c:v>
                </c:pt>
                <c:pt idx="17">
                  <c:v>Шумячский район</c:v>
                </c:pt>
                <c:pt idx="18">
                  <c:v>Демидовский район</c:v>
                </c:pt>
                <c:pt idx="19">
                  <c:v>Смоленский район</c:v>
                </c:pt>
                <c:pt idx="20">
                  <c:v>Монастырщинский район</c:v>
                </c:pt>
                <c:pt idx="21">
                  <c:v>Ершичский район</c:v>
                </c:pt>
                <c:pt idx="22">
                  <c:v>Духовщинский район</c:v>
                </c:pt>
                <c:pt idx="23">
                  <c:v>Кардымовский район</c:v>
                </c:pt>
                <c:pt idx="24">
                  <c:v>Краснинский район</c:v>
                </c:pt>
                <c:pt idx="25">
                  <c:v>Сафоновский район</c:v>
                </c:pt>
                <c:pt idx="26">
                  <c:v>Темкинский район</c:v>
                </c:pt>
              </c:strCache>
            </c:strRef>
          </c:cat>
          <c:val>
            <c:numRef>
              <c:f>'1.2.4'!$B$2:$B$28</c:f>
              <c:numCache>
                <c:formatCode>0.00%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0.98305084745762716</c:v>
                </c:pt>
                <c:pt idx="3">
                  <c:v>0.90540540540540537</c:v>
                </c:pt>
                <c:pt idx="4">
                  <c:v>0.88636363636363635</c:v>
                </c:pt>
                <c:pt idx="5">
                  <c:v>0.87878787878787878</c:v>
                </c:pt>
                <c:pt idx="6">
                  <c:v>0.77777777777777779</c:v>
                </c:pt>
                <c:pt idx="7">
                  <c:v>0.70139309509388248</c:v>
                </c:pt>
                <c:pt idx="8">
                  <c:v>0.6470588235294118</c:v>
                </c:pt>
                <c:pt idx="9">
                  <c:v>0.64312267657992561</c:v>
                </c:pt>
                <c:pt idx="10">
                  <c:v>0.63636363636363635</c:v>
                </c:pt>
                <c:pt idx="11">
                  <c:v>0.5056179775280899</c:v>
                </c:pt>
                <c:pt idx="12">
                  <c:v>0.35</c:v>
                </c:pt>
                <c:pt idx="13">
                  <c:v>0.31818181818181818</c:v>
                </c:pt>
                <c:pt idx="14">
                  <c:v>0.29062500000000002</c:v>
                </c:pt>
                <c:pt idx="15">
                  <c:v>0.26153846153846155</c:v>
                </c:pt>
                <c:pt idx="16">
                  <c:v>0.25</c:v>
                </c:pt>
                <c:pt idx="17">
                  <c:v>0.20454545454545456</c:v>
                </c:pt>
                <c:pt idx="18">
                  <c:v>0.1891891891891892</c:v>
                </c:pt>
                <c:pt idx="19">
                  <c:v>0.15929203539823009</c:v>
                </c:pt>
                <c:pt idx="20">
                  <c:v>5.2631578947368418E-2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374662864"/>
        <c:axId val="374663424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'1.2.4'!$A$2:$A$28</c:f>
              <c:strCache>
                <c:ptCount val="27"/>
                <c:pt idx="0">
                  <c:v>Велижский район</c:v>
                </c:pt>
                <c:pt idx="1">
                  <c:v>Глинковский район</c:v>
                </c:pt>
                <c:pt idx="2">
                  <c:v>Ярцевский район</c:v>
                </c:pt>
                <c:pt idx="3">
                  <c:v>Город Десногорск</c:v>
                </c:pt>
                <c:pt idx="4">
                  <c:v>Руднянский район</c:v>
                </c:pt>
                <c:pt idx="5">
                  <c:v>Холм-Жирковский район</c:v>
                </c:pt>
                <c:pt idx="6">
                  <c:v>Дорогобужский район</c:v>
                </c:pt>
                <c:pt idx="7">
                  <c:v>Город Смоленск</c:v>
                </c:pt>
                <c:pt idx="8">
                  <c:v>Ельнинский район</c:v>
                </c:pt>
                <c:pt idx="9">
                  <c:v>Рославльский район</c:v>
                </c:pt>
                <c:pt idx="10">
                  <c:v>Сычевский район</c:v>
                </c:pt>
                <c:pt idx="11">
                  <c:v>Починковский район</c:v>
                </c:pt>
                <c:pt idx="12">
                  <c:v>Хиславичский район</c:v>
                </c:pt>
                <c:pt idx="13">
                  <c:v>Новодугинский район</c:v>
                </c:pt>
                <c:pt idx="14">
                  <c:v>Вяземский район</c:v>
                </c:pt>
                <c:pt idx="15">
                  <c:v>Гагаринский район</c:v>
                </c:pt>
                <c:pt idx="16">
                  <c:v>Угранский район</c:v>
                </c:pt>
                <c:pt idx="17">
                  <c:v>Шумячский район</c:v>
                </c:pt>
                <c:pt idx="18">
                  <c:v>Демидовский район</c:v>
                </c:pt>
                <c:pt idx="19">
                  <c:v>Смоленский район</c:v>
                </c:pt>
                <c:pt idx="20">
                  <c:v>Монастырщинский район</c:v>
                </c:pt>
                <c:pt idx="21">
                  <c:v>Ершичский район</c:v>
                </c:pt>
                <c:pt idx="22">
                  <c:v>Духовщинский район</c:v>
                </c:pt>
                <c:pt idx="23">
                  <c:v>Кардымовский район</c:v>
                </c:pt>
                <c:pt idx="24">
                  <c:v>Краснинский район</c:v>
                </c:pt>
                <c:pt idx="25">
                  <c:v>Сафоновский район</c:v>
                </c:pt>
                <c:pt idx="26">
                  <c:v>Темкинский район</c:v>
                </c:pt>
              </c:strCache>
            </c:strRef>
          </c:cat>
          <c:val>
            <c:numRef>
              <c:f>'1.2.4'!$C$2:$C$28</c:f>
              <c:numCache>
                <c:formatCode>0.00%</c:formatCode>
                <c:ptCount val="27"/>
                <c:pt idx="0">
                  <c:v>0.57099999999999995</c:v>
                </c:pt>
                <c:pt idx="1">
                  <c:v>0.57099999999999995</c:v>
                </c:pt>
                <c:pt idx="2">
                  <c:v>0.57099999999999995</c:v>
                </c:pt>
                <c:pt idx="3">
                  <c:v>0.57099999999999995</c:v>
                </c:pt>
                <c:pt idx="4">
                  <c:v>0.57099999999999995</c:v>
                </c:pt>
                <c:pt idx="5">
                  <c:v>0.57099999999999995</c:v>
                </c:pt>
                <c:pt idx="6">
                  <c:v>0.57099999999999995</c:v>
                </c:pt>
                <c:pt idx="7">
                  <c:v>0.57099999999999995</c:v>
                </c:pt>
                <c:pt idx="8">
                  <c:v>0.57099999999999995</c:v>
                </c:pt>
                <c:pt idx="9">
                  <c:v>0.57099999999999995</c:v>
                </c:pt>
                <c:pt idx="10">
                  <c:v>0.57099999999999995</c:v>
                </c:pt>
                <c:pt idx="11">
                  <c:v>0.57099999999999995</c:v>
                </c:pt>
                <c:pt idx="12">
                  <c:v>0.57099999999999995</c:v>
                </c:pt>
                <c:pt idx="13">
                  <c:v>0.57099999999999995</c:v>
                </c:pt>
                <c:pt idx="14">
                  <c:v>0.57099999999999995</c:v>
                </c:pt>
                <c:pt idx="15">
                  <c:v>0.57099999999999995</c:v>
                </c:pt>
                <c:pt idx="16">
                  <c:v>0.57099999999999995</c:v>
                </c:pt>
                <c:pt idx="17">
                  <c:v>0.57099999999999995</c:v>
                </c:pt>
                <c:pt idx="18">
                  <c:v>0.57099999999999995</c:v>
                </c:pt>
                <c:pt idx="19">
                  <c:v>0.57099999999999995</c:v>
                </c:pt>
                <c:pt idx="20">
                  <c:v>0.57099999999999995</c:v>
                </c:pt>
                <c:pt idx="21">
                  <c:v>0.57099999999999995</c:v>
                </c:pt>
                <c:pt idx="22">
                  <c:v>0.57099999999999995</c:v>
                </c:pt>
                <c:pt idx="23">
                  <c:v>0.57099999999999995</c:v>
                </c:pt>
                <c:pt idx="24">
                  <c:v>0.57099999999999995</c:v>
                </c:pt>
                <c:pt idx="25">
                  <c:v>0.57099999999999995</c:v>
                </c:pt>
                <c:pt idx="26">
                  <c:v>0.57099999999999995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662864"/>
        <c:axId val="374663424"/>
      </c:lineChart>
      <c:catAx>
        <c:axId val="3746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74663424"/>
        <c:crosses val="autoZero"/>
        <c:auto val="1"/>
        <c:lblAlgn val="ctr"/>
        <c:lblOffset val="100"/>
        <c:noMultiLvlLbl val="0"/>
      </c:catAx>
      <c:valAx>
        <c:axId val="374663424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37466286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'1.2.5'!$A$2:$A$26</c:f>
              <c:strCache>
                <c:ptCount val="25"/>
                <c:pt idx="0">
                  <c:v>Гагаринский район</c:v>
                </c:pt>
                <c:pt idx="1">
                  <c:v>Руднянский район</c:v>
                </c:pt>
                <c:pt idx="2">
                  <c:v>Хиславичский район</c:v>
                </c:pt>
                <c:pt idx="3">
                  <c:v>Холм-Жирковский район</c:v>
                </c:pt>
                <c:pt idx="4">
                  <c:v>Город Десногорск</c:v>
                </c:pt>
                <c:pt idx="5">
                  <c:v>Рославльский район</c:v>
                </c:pt>
                <c:pt idx="6">
                  <c:v>Дорогобужский район</c:v>
                </c:pt>
                <c:pt idx="7">
                  <c:v>Вяземский район</c:v>
                </c:pt>
                <c:pt idx="8">
                  <c:v>Город Смоленск</c:v>
                </c:pt>
                <c:pt idx="9">
                  <c:v>Сычевский район</c:v>
                </c:pt>
                <c:pt idx="10">
                  <c:v>Велижский район</c:v>
                </c:pt>
                <c:pt idx="11">
                  <c:v>Глинковский район</c:v>
                </c:pt>
                <c:pt idx="12">
                  <c:v>Ярцевский район</c:v>
                </c:pt>
                <c:pt idx="13">
                  <c:v>Починковский район</c:v>
                </c:pt>
                <c:pt idx="14">
                  <c:v>Ельнинский район</c:v>
                </c:pt>
                <c:pt idx="15">
                  <c:v>Монастырщинский район</c:v>
                </c:pt>
                <c:pt idx="16">
                  <c:v>Демидовский район</c:v>
                </c:pt>
                <c:pt idx="17">
                  <c:v>Новодугинский район</c:v>
                </c:pt>
                <c:pt idx="18">
                  <c:v>Смоленский район</c:v>
                </c:pt>
                <c:pt idx="19">
                  <c:v>Угранский район</c:v>
                </c:pt>
                <c:pt idx="20">
                  <c:v>Шумячский район</c:v>
                </c:pt>
                <c:pt idx="21">
                  <c:v>Духовщинский район</c:v>
                </c:pt>
                <c:pt idx="22">
                  <c:v>Ершичский район</c:v>
                </c:pt>
                <c:pt idx="23">
                  <c:v>Сафоновский район</c:v>
                </c:pt>
                <c:pt idx="24">
                  <c:v>Темкинский район</c:v>
                </c:pt>
              </c:strCache>
            </c:strRef>
          </c:cat>
          <c:val>
            <c:numRef>
              <c:f>'1.2.5'!$B$2:$B$26</c:f>
              <c:numCache>
                <c:formatCode>0.00%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0.96969696969696972</c:v>
                </c:pt>
                <c:pt idx="4">
                  <c:v>0.8783783783783784</c:v>
                </c:pt>
                <c:pt idx="5">
                  <c:v>0.68325791855203621</c:v>
                </c:pt>
                <c:pt idx="6">
                  <c:v>0.6741573033707865</c:v>
                </c:pt>
                <c:pt idx="7">
                  <c:v>0.65769230769230769</c:v>
                </c:pt>
                <c:pt idx="8">
                  <c:v>0.62473940236275194</c:v>
                </c:pt>
                <c:pt idx="9">
                  <c:v>0.59259259259259256</c:v>
                </c:pt>
                <c:pt idx="10">
                  <c:v>0.53125</c:v>
                </c:pt>
                <c:pt idx="11">
                  <c:v>0.5</c:v>
                </c:pt>
                <c:pt idx="12">
                  <c:v>0.48022598870056499</c:v>
                </c:pt>
                <c:pt idx="13">
                  <c:v>0.4642857142857143</c:v>
                </c:pt>
                <c:pt idx="14">
                  <c:v>0.42857142857142855</c:v>
                </c:pt>
                <c:pt idx="15">
                  <c:v>0.3125</c:v>
                </c:pt>
                <c:pt idx="16">
                  <c:v>0.3</c:v>
                </c:pt>
                <c:pt idx="17">
                  <c:v>0.29166666666666669</c:v>
                </c:pt>
                <c:pt idx="18">
                  <c:v>0.21153846153846154</c:v>
                </c:pt>
                <c:pt idx="19">
                  <c:v>0.16666666666666666</c:v>
                </c:pt>
                <c:pt idx="20">
                  <c:v>2.3255813953488372E-2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423457248"/>
        <c:axId val="423457808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'1.2.5'!$A$2:$A$26</c:f>
              <c:strCache>
                <c:ptCount val="25"/>
                <c:pt idx="0">
                  <c:v>Гагаринский район</c:v>
                </c:pt>
                <c:pt idx="1">
                  <c:v>Руднянский район</c:v>
                </c:pt>
                <c:pt idx="2">
                  <c:v>Хиславичский район</c:v>
                </c:pt>
                <c:pt idx="3">
                  <c:v>Холм-Жирковский район</c:v>
                </c:pt>
                <c:pt idx="4">
                  <c:v>Город Десногорск</c:v>
                </c:pt>
                <c:pt idx="5">
                  <c:v>Рославльский район</c:v>
                </c:pt>
                <c:pt idx="6">
                  <c:v>Дорогобужский район</c:v>
                </c:pt>
                <c:pt idx="7">
                  <c:v>Вяземский район</c:v>
                </c:pt>
                <c:pt idx="8">
                  <c:v>Город Смоленск</c:v>
                </c:pt>
                <c:pt idx="9">
                  <c:v>Сычевский район</c:v>
                </c:pt>
                <c:pt idx="10">
                  <c:v>Велижский район</c:v>
                </c:pt>
                <c:pt idx="11">
                  <c:v>Глинковский район</c:v>
                </c:pt>
                <c:pt idx="12">
                  <c:v>Ярцевский район</c:v>
                </c:pt>
                <c:pt idx="13">
                  <c:v>Починковский район</c:v>
                </c:pt>
                <c:pt idx="14">
                  <c:v>Ельнинский район</c:v>
                </c:pt>
                <c:pt idx="15">
                  <c:v>Монастырщинский район</c:v>
                </c:pt>
                <c:pt idx="16">
                  <c:v>Демидовский район</c:v>
                </c:pt>
                <c:pt idx="17">
                  <c:v>Новодугинский район</c:v>
                </c:pt>
                <c:pt idx="18">
                  <c:v>Смоленский район</c:v>
                </c:pt>
                <c:pt idx="19">
                  <c:v>Угранский район</c:v>
                </c:pt>
                <c:pt idx="20">
                  <c:v>Шумячский район</c:v>
                </c:pt>
                <c:pt idx="21">
                  <c:v>Духовщинский район</c:v>
                </c:pt>
                <c:pt idx="22">
                  <c:v>Ершичский район</c:v>
                </c:pt>
                <c:pt idx="23">
                  <c:v>Сафоновский район</c:v>
                </c:pt>
                <c:pt idx="24">
                  <c:v>Темкинский район</c:v>
                </c:pt>
              </c:strCache>
            </c:strRef>
          </c:cat>
          <c:val>
            <c:numRef>
              <c:f>'1.2.5'!$C$2:$C$26</c:f>
              <c:numCache>
                <c:formatCode>0.00%</c:formatCode>
                <c:ptCount val="25"/>
                <c:pt idx="0">
                  <c:v>0.56810000000000005</c:v>
                </c:pt>
                <c:pt idx="1">
                  <c:v>0.56810000000000005</c:v>
                </c:pt>
                <c:pt idx="2">
                  <c:v>0.56810000000000005</c:v>
                </c:pt>
                <c:pt idx="3">
                  <c:v>0.56810000000000005</c:v>
                </c:pt>
                <c:pt idx="4">
                  <c:v>0.56810000000000005</c:v>
                </c:pt>
                <c:pt idx="5">
                  <c:v>0.56810000000000005</c:v>
                </c:pt>
                <c:pt idx="6">
                  <c:v>0.56810000000000005</c:v>
                </c:pt>
                <c:pt idx="7">
                  <c:v>0.56810000000000005</c:v>
                </c:pt>
                <c:pt idx="8">
                  <c:v>0.56810000000000005</c:v>
                </c:pt>
                <c:pt idx="9">
                  <c:v>0.56810000000000005</c:v>
                </c:pt>
                <c:pt idx="10">
                  <c:v>0.56810000000000005</c:v>
                </c:pt>
                <c:pt idx="11">
                  <c:v>0.56810000000000005</c:v>
                </c:pt>
                <c:pt idx="12">
                  <c:v>0.56810000000000005</c:v>
                </c:pt>
                <c:pt idx="13">
                  <c:v>0.56810000000000005</c:v>
                </c:pt>
                <c:pt idx="14">
                  <c:v>0.56810000000000005</c:v>
                </c:pt>
                <c:pt idx="15">
                  <c:v>0.56810000000000005</c:v>
                </c:pt>
                <c:pt idx="16">
                  <c:v>0.56810000000000005</c:v>
                </c:pt>
                <c:pt idx="17">
                  <c:v>0.56810000000000005</c:v>
                </c:pt>
                <c:pt idx="18">
                  <c:v>0.56810000000000005</c:v>
                </c:pt>
                <c:pt idx="19">
                  <c:v>0.56810000000000005</c:v>
                </c:pt>
                <c:pt idx="20">
                  <c:v>0.56810000000000005</c:v>
                </c:pt>
                <c:pt idx="21">
                  <c:v>0.56810000000000005</c:v>
                </c:pt>
                <c:pt idx="22">
                  <c:v>0.56810000000000005</c:v>
                </c:pt>
                <c:pt idx="23">
                  <c:v>0.56810000000000005</c:v>
                </c:pt>
                <c:pt idx="24">
                  <c:v>0.56810000000000005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3457248"/>
        <c:axId val="423457808"/>
      </c:lineChart>
      <c:catAx>
        <c:axId val="423457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3457808"/>
        <c:crosses val="autoZero"/>
        <c:auto val="1"/>
        <c:lblAlgn val="ctr"/>
        <c:lblOffset val="100"/>
        <c:noMultiLvlLbl val="0"/>
      </c:catAx>
      <c:valAx>
        <c:axId val="423457808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42345724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'1.2.7'!$A$2:$A$21</c:f>
              <c:strCache>
                <c:ptCount val="20"/>
                <c:pt idx="0">
                  <c:v>Ершичский район</c:v>
                </c:pt>
                <c:pt idx="1">
                  <c:v>Руднянский район</c:v>
                </c:pt>
                <c:pt idx="2">
                  <c:v>Рославльский район</c:v>
                </c:pt>
                <c:pt idx="3">
                  <c:v>Ярцевский район</c:v>
                </c:pt>
                <c:pt idx="4">
                  <c:v>Город Смоленск</c:v>
                </c:pt>
                <c:pt idx="5">
                  <c:v>Город Десногорск</c:v>
                </c:pt>
                <c:pt idx="6">
                  <c:v>Вяземский район</c:v>
                </c:pt>
                <c:pt idx="7">
                  <c:v>Сычевский район</c:v>
                </c:pt>
                <c:pt idx="8">
                  <c:v>Гагаринский район</c:v>
                </c:pt>
                <c:pt idx="9">
                  <c:v>Холм-Жирковский район</c:v>
                </c:pt>
                <c:pt idx="10">
                  <c:v>Дорогобужский район</c:v>
                </c:pt>
                <c:pt idx="11">
                  <c:v>Починковский район</c:v>
                </c:pt>
                <c:pt idx="12">
                  <c:v>Смоленский район</c:v>
                </c:pt>
                <c:pt idx="13">
                  <c:v>Хиславичский район</c:v>
                </c:pt>
                <c:pt idx="14">
                  <c:v>Демидовский район</c:v>
                </c:pt>
                <c:pt idx="15">
                  <c:v>Глинковский район</c:v>
                </c:pt>
                <c:pt idx="16">
                  <c:v>Ельнинский район</c:v>
                </c:pt>
                <c:pt idx="17">
                  <c:v>Новодугинский район</c:v>
                </c:pt>
                <c:pt idx="18">
                  <c:v>Угранский район</c:v>
                </c:pt>
                <c:pt idx="19">
                  <c:v>Велижский район</c:v>
                </c:pt>
              </c:strCache>
            </c:strRef>
          </c:cat>
          <c:val>
            <c:numRef>
              <c:f>'1.2.7'!$B$2:$B$21</c:f>
              <c:numCache>
                <c:formatCode>0.00%</c:formatCode>
                <c:ptCount val="20"/>
                <c:pt idx="0">
                  <c:v>1</c:v>
                </c:pt>
                <c:pt idx="1">
                  <c:v>0.82258064516129037</c:v>
                </c:pt>
                <c:pt idx="2">
                  <c:v>0.7225433526011561</c:v>
                </c:pt>
                <c:pt idx="3">
                  <c:v>0.7142857142857143</c:v>
                </c:pt>
                <c:pt idx="4">
                  <c:v>0.68233246301131423</c:v>
                </c:pt>
                <c:pt idx="5">
                  <c:v>0.66176470588235292</c:v>
                </c:pt>
                <c:pt idx="6">
                  <c:v>0.60893854748603349</c:v>
                </c:pt>
                <c:pt idx="7">
                  <c:v>0.60869565217391308</c:v>
                </c:pt>
                <c:pt idx="8">
                  <c:v>0.6</c:v>
                </c:pt>
                <c:pt idx="9">
                  <c:v>0.5714285714285714</c:v>
                </c:pt>
                <c:pt idx="10">
                  <c:v>0.52380952380952384</c:v>
                </c:pt>
                <c:pt idx="11">
                  <c:v>0.45454545454545453</c:v>
                </c:pt>
                <c:pt idx="12">
                  <c:v>0.43478260869565216</c:v>
                </c:pt>
                <c:pt idx="13">
                  <c:v>0.41666666666666669</c:v>
                </c:pt>
                <c:pt idx="14">
                  <c:v>0.40909090909090912</c:v>
                </c:pt>
                <c:pt idx="15">
                  <c:v>0.35</c:v>
                </c:pt>
                <c:pt idx="16">
                  <c:v>0.30303030303030304</c:v>
                </c:pt>
                <c:pt idx="17">
                  <c:v>0.26470588235294118</c:v>
                </c:pt>
                <c:pt idx="18">
                  <c:v>0.23076923076923078</c:v>
                </c:pt>
                <c:pt idx="19">
                  <c:v>0.2153846153846154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423460608"/>
        <c:axId val="423461168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'1.2.7'!$A$2:$A$21</c:f>
              <c:strCache>
                <c:ptCount val="20"/>
                <c:pt idx="0">
                  <c:v>Ершичский район</c:v>
                </c:pt>
                <c:pt idx="1">
                  <c:v>Руднянский район</c:v>
                </c:pt>
                <c:pt idx="2">
                  <c:v>Рославльский район</c:v>
                </c:pt>
                <c:pt idx="3">
                  <c:v>Ярцевский район</c:v>
                </c:pt>
                <c:pt idx="4">
                  <c:v>Город Смоленск</c:v>
                </c:pt>
                <c:pt idx="5">
                  <c:v>Город Десногорск</c:v>
                </c:pt>
                <c:pt idx="6">
                  <c:v>Вяземский район</c:v>
                </c:pt>
                <c:pt idx="7">
                  <c:v>Сычевский район</c:v>
                </c:pt>
                <c:pt idx="8">
                  <c:v>Гагаринский район</c:v>
                </c:pt>
                <c:pt idx="9">
                  <c:v>Холм-Жирковский район</c:v>
                </c:pt>
                <c:pt idx="10">
                  <c:v>Дорогобужский район</c:v>
                </c:pt>
                <c:pt idx="11">
                  <c:v>Починковский район</c:v>
                </c:pt>
                <c:pt idx="12">
                  <c:v>Смоленский район</c:v>
                </c:pt>
                <c:pt idx="13">
                  <c:v>Хиславичский район</c:v>
                </c:pt>
                <c:pt idx="14">
                  <c:v>Демидовский район</c:v>
                </c:pt>
                <c:pt idx="15">
                  <c:v>Глинковский район</c:v>
                </c:pt>
                <c:pt idx="16">
                  <c:v>Ельнинский район</c:v>
                </c:pt>
                <c:pt idx="17">
                  <c:v>Новодугинский район</c:v>
                </c:pt>
                <c:pt idx="18">
                  <c:v>Угранский район</c:v>
                </c:pt>
                <c:pt idx="19">
                  <c:v>Велижский район</c:v>
                </c:pt>
              </c:strCache>
            </c:strRef>
          </c:cat>
          <c:val>
            <c:numRef>
              <c:f>'1.2.7'!$C$2:$C$21</c:f>
              <c:numCache>
                <c:formatCode>0.00%</c:formatCode>
                <c:ptCount val="20"/>
                <c:pt idx="0">
                  <c:v>0.63149999999999995</c:v>
                </c:pt>
                <c:pt idx="1">
                  <c:v>0.63149999999999995</c:v>
                </c:pt>
                <c:pt idx="2">
                  <c:v>0.63149999999999995</c:v>
                </c:pt>
                <c:pt idx="3">
                  <c:v>0.63149999999999995</c:v>
                </c:pt>
                <c:pt idx="4">
                  <c:v>0.63149999999999995</c:v>
                </c:pt>
                <c:pt idx="5">
                  <c:v>0.63149999999999995</c:v>
                </c:pt>
                <c:pt idx="6">
                  <c:v>0.63149999999999995</c:v>
                </c:pt>
                <c:pt idx="7">
                  <c:v>0.63149999999999995</c:v>
                </c:pt>
                <c:pt idx="8">
                  <c:v>0.63149999999999995</c:v>
                </c:pt>
                <c:pt idx="9">
                  <c:v>0.63149999999999995</c:v>
                </c:pt>
                <c:pt idx="10">
                  <c:v>0.63149999999999995</c:v>
                </c:pt>
                <c:pt idx="11">
                  <c:v>0.63149999999999995</c:v>
                </c:pt>
                <c:pt idx="12">
                  <c:v>0.63149999999999995</c:v>
                </c:pt>
                <c:pt idx="13">
                  <c:v>0.63149999999999995</c:v>
                </c:pt>
                <c:pt idx="14">
                  <c:v>0.63149999999999995</c:v>
                </c:pt>
                <c:pt idx="15">
                  <c:v>0.63149999999999995</c:v>
                </c:pt>
                <c:pt idx="16">
                  <c:v>0.63149999999999995</c:v>
                </c:pt>
                <c:pt idx="17">
                  <c:v>0.63149999999999995</c:v>
                </c:pt>
                <c:pt idx="18">
                  <c:v>0.63149999999999995</c:v>
                </c:pt>
                <c:pt idx="19">
                  <c:v>0.63149999999999995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3460608"/>
        <c:axId val="423461168"/>
      </c:lineChart>
      <c:catAx>
        <c:axId val="42346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3461168"/>
        <c:crosses val="autoZero"/>
        <c:auto val="1"/>
        <c:lblAlgn val="ctr"/>
        <c:lblOffset val="100"/>
        <c:noMultiLvlLbl val="0"/>
      </c:catAx>
      <c:valAx>
        <c:axId val="423461168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42346060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'1.2.7.1'!$A$2:$A$21</c:f>
              <c:strCache>
                <c:ptCount val="20"/>
                <c:pt idx="0">
                  <c:v>Ершичский район</c:v>
                </c:pt>
                <c:pt idx="1">
                  <c:v>Новодугинский район</c:v>
                </c:pt>
                <c:pt idx="2">
                  <c:v>Починковский район</c:v>
                </c:pt>
                <c:pt idx="3">
                  <c:v>Руднянский район</c:v>
                </c:pt>
                <c:pt idx="4">
                  <c:v>Смоленский район</c:v>
                </c:pt>
                <c:pt idx="5">
                  <c:v>Хиславичский район</c:v>
                </c:pt>
                <c:pt idx="6">
                  <c:v>Демидовский район</c:v>
                </c:pt>
                <c:pt idx="7">
                  <c:v>Велижский район</c:v>
                </c:pt>
                <c:pt idx="8">
                  <c:v>Холм-Жирковский район</c:v>
                </c:pt>
                <c:pt idx="9">
                  <c:v>Дорогобужский район</c:v>
                </c:pt>
                <c:pt idx="10">
                  <c:v>Глинковский район</c:v>
                </c:pt>
                <c:pt idx="11">
                  <c:v>Город Смоленск</c:v>
                </c:pt>
                <c:pt idx="12">
                  <c:v>Гагаринский район</c:v>
                </c:pt>
                <c:pt idx="13">
                  <c:v>Ельнинский район</c:v>
                </c:pt>
                <c:pt idx="14">
                  <c:v>Рославльский район</c:v>
                </c:pt>
                <c:pt idx="15">
                  <c:v>Вяземский район</c:v>
                </c:pt>
                <c:pt idx="16">
                  <c:v>Город Десногорск</c:v>
                </c:pt>
                <c:pt idx="17">
                  <c:v>Сычевский район</c:v>
                </c:pt>
                <c:pt idx="18">
                  <c:v>Ярцевский район</c:v>
                </c:pt>
                <c:pt idx="19">
                  <c:v>Угранский район</c:v>
                </c:pt>
              </c:strCache>
            </c:strRef>
          </c:cat>
          <c:val>
            <c:numRef>
              <c:f>'1.2.7.1'!$B$2:$B$21</c:f>
              <c:numCache>
                <c:formatCode>0.00%</c:formatCode>
                <c:ptCount val="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0.88888888888888884</c:v>
                </c:pt>
                <c:pt idx="7">
                  <c:v>0.7142857142857143</c:v>
                </c:pt>
                <c:pt idx="8">
                  <c:v>0.625</c:v>
                </c:pt>
                <c:pt idx="9">
                  <c:v>0.59090909090909094</c:v>
                </c:pt>
                <c:pt idx="10">
                  <c:v>0.5714285714285714</c:v>
                </c:pt>
                <c:pt idx="11">
                  <c:v>0.56122448979591832</c:v>
                </c:pt>
                <c:pt idx="12">
                  <c:v>0.5</c:v>
                </c:pt>
                <c:pt idx="13">
                  <c:v>0.5</c:v>
                </c:pt>
                <c:pt idx="14">
                  <c:v>0.41599999999999998</c:v>
                </c:pt>
                <c:pt idx="15">
                  <c:v>0.33944954128440369</c:v>
                </c:pt>
                <c:pt idx="16">
                  <c:v>0.22222222222222221</c:v>
                </c:pt>
                <c:pt idx="17">
                  <c:v>0.21428571428571427</c:v>
                </c:pt>
                <c:pt idx="18">
                  <c:v>0.17692307692307693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423463968"/>
        <c:axId val="423464528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'1.2.7.1'!$A$2:$A$21</c:f>
              <c:strCache>
                <c:ptCount val="20"/>
                <c:pt idx="0">
                  <c:v>Ершичский район</c:v>
                </c:pt>
                <c:pt idx="1">
                  <c:v>Новодугинский район</c:v>
                </c:pt>
                <c:pt idx="2">
                  <c:v>Починковский район</c:v>
                </c:pt>
                <c:pt idx="3">
                  <c:v>Руднянский район</c:v>
                </c:pt>
                <c:pt idx="4">
                  <c:v>Смоленский район</c:v>
                </c:pt>
                <c:pt idx="5">
                  <c:v>Хиславичский район</c:v>
                </c:pt>
                <c:pt idx="6">
                  <c:v>Демидовский район</c:v>
                </c:pt>
                <c:pt idx="7">
                  <c:v>Велижский район</c:v>
                </c:pt>
                <c:pt idx="8">
                  <c:v>Холм-Жирковский район</c:v>
                </c:pt>
                <c:pt idx="9">
                  <c:v>Дорогобужский район</c:v>
                </c:pt>
                <c:pt idx="10">
                  <c:v>Глинковский район</c:v>
                </c:pt>
                <c:pt idx="11">
                  <c:v>Город Смоленск</c:v>
                </c:pt>
                <c:pt idx="12">
                  <c:v>Гагаринский район</c:v>
                </c:pt>
                <c:pt idx="13">
                  <c:v>Ельнинский район</c:v>
                </c:pt>
                <c:pt idx="14">
                  <c:v>Рославльский район</c:v>
                </c:pt>
                <c:pt idx="15">
                  <c:v>Вяземский район</c:v>
                </c:pt>
                <c:pt idx="16">
                  <c:v>Город Десногорск</c:v>
                </c:pt>
                <c:pt idx="17">
                  <c:v>Сычевский район</c:v>
                </c:pt>
                <c:pt idx="18">
                  <c:v>Ярцевский район</c:v>
                </c:pt>
                <c:pt idx="19">
                  <c:v>Угранский район</c:v>
                </c:pt>
              </c:strCache>
            </c:strRef>
          </c:cat>
          <c:val>
            <c:numRef>
              <c:f>'1.2.7.1'!$C$2:$C$21</c:f>
              <c:numCache>
                <c:formatCode>0.00%</c:formatCode>
                <c:ptCount val="20"/>
                <c:pt idx="0">
                  <c:v>0.5071</c:v>
                </c:pt>
                <c:pt idx="1">
                  <c:v>0.5071</c:v>
                </c:pt>
                <c:pt idx="2">
                  <c:v>0.5071</c:v>
                </c:pt>
                <c:pt idx="3">
                  <c:v>0.5071</c:v>
                </c:pt>
                <c:pt idx="4">
                  <c:v>0.5071</c:v>
                </c:pt>
                <c:pt idx="5">
                  <c:v>0.5071</c:v>
                </c:pt>
                <c:pt idx="6">
                  <c:v>0.5071</c:v>
                </c:pt>
                <c:pt idx="7">
                  <c:v>0.5071</c:v>
                </c:pt>
                <c:pt idx="8">
                  <c:v>0.5071</c:v>
                </c:pt>
                <c:pt idx="9">
                  <c:v>0.5071</c:v>
                </c:pt>
                <c:pt idx="10">
                  <c:v>0.5071</c:v>
                </c:pt>
                <c:pt idx="11">
                  <c:v>0.5071</c:v>
                </c:pt>
                <c:pt idx="12">
                  <c:v>0.5071</c:v>
                </c:pt>
                <c:pt idx="13">
                  <c:v>0.5071</c:v>
                </c:pt>
                <c:pt idx="14">
                  <c:v>0.5071</c:v>
                </c:pt>
                <c:pt idx="15">
                  <c:v>0.5071</c:v>
                </c:pt>
                <c:pt idx="16">
                  <c:v>0.5071</c:v>
                </c:pt>
                <c:pt idx="17">
                  <c:v>0.5071</c:v>
                </c:pt>
                <c:pt idx="18">
                  <c:v>0.5071</c:v>
                </c:pt>
                <c:pt idx="19">
                  <c:v>0.5071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3463968"/>
        <c:axId val="423464528"/>
      </c:lineChart>
      <c:catAx>
        <c:axId val="423463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3464528"/>
        <c:crosses val="autoZero"/>
        <c:auto val="1"/>
        <c:lblAlgn val="ctr"/>
        <c:lblOffset val="100"/>
        <c:noMultiLvlLbl val="0"/>
      </c:catAx>
      <c:valAx>
        <c:axId val="423464528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42346396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'1.2.8'!$A$2:$A$21</c:f>
              <c:strCache>
                <c:ptCount val="20"/>
                <c:pt idx="0">
                  <c:v>Смоленский район</c:v>
                </c:pt>
                <c:pt idx="1">
                  <c:v>Холм-Жирковский район</c:v>
                </c:pt>
                <c:pt idx="2">
                  <c:v>Гагаринский район</c:v>
                </c:pt>
                <c:pt idx="3">
                  <c:v>Глинковский район</c:v>
                </c:pt>
                <c:pt idx="4">
                  <c:v>Сычевский район</c:v>
                </c:pt>
                <c:pt idx="5">
                  <c:v>Ельнинский район</c:v>
                </c:pt>
                <c:pt idx="6">
                  <c:v>Ярцевский район</c:v>
                </c:pt>
                <c:pt idx="7">
                  <c:v>Демидовский район</c:v>
                </c:pt>
                <c:pt idx="8">
                  <c:v>Починковский район</c:v>
                </c:pt>
                <c:pt idx="9">
                  <c:v>Новодугинский район</c:v>
                </c:pt>
                <c:pt idx="10">
                  <c:v>Дорогобужский район</c:v>
                </c:pt>
                <c:pt idx="11">
                  <c:v>Город Десногорск</c:v>
                </c:pt>
                <c:pt idx="12">
                  <c:v>Вяземский район</c:v>
                </c:pt>
                <c:pt idx="13">
                  <c:v>Рославльский район</c:v>
                </c:pt>
                <c:pt idx="14">
                  <c:v>Руднянский район</c:v>
                </c:pt>
                <c:pt idx="15">
                  <c:v>Хиславичский район</c:v>
                </c:pt>
                <c:pt idx="16">
                  <c:v>Город Смоленск</c:v>
                </c:pt>
                <c:pt idx="17">
                  <c:v>Велижский район</c:v>
                </c:pt>
                <c:pt idx="18">
                  <c:v>Ершичский район</c:v>
                </c:pt>
                <c:pt idx="19">
                  <c:v>Угранский район</c:v>
                </c:pt>
              </c:strCache>
            </c:strRef>
          </c:cat>
          <c:val>
            <c:numRef>
              <c:f>'1.2.8'!$B$2:$B$21</c:f>
              <c:numCache>
                <c:formatCode>0.00%</c:formatCode>
                <c:ptCount val="20"/>
                <c:pt idx="0">
                  <c:v>0.56521739130434778</c:v>
                </c:pt>
                <c:pt idx="1">
                  <c:v>0.40476190476190477</c:v>
                </c:pt>
                <c:pt idx="2">
                  <c:v>0.4</c:v>
                </c:pt>
                <c:pt idx="3">
                  <c:v>0.4</c:v>
                </c:pt>
                <c:pt idx="4">
                  <c:v>0.39130434782608697</c:v>
                </c:pt>
                <c:pt idx="5">
                  <c:v>0.30303030303030304</c:v>
                </c:pt>
                <c:pt idx="6">
                  <c:v>0.2857142857142857</c:v>
                </c:pt>
                <c:pt idx="7">
                  <c:v>0.27272727272727271</c:v>
                </c:pt>
                <c:pt idx="8">
                  <c:v>0.24242424242424243</c:v>
                </c:pt>
                <c:pt idx="9">
                  <c:v>0.23529411764705882</c:v>
                </c:pt>
                <c:pt idx="10">
                  <c:v>0.21428571428571427</c:v>
                </c:pt>
                <c:pt idx="11">
                  <c:v>0.14705882352941177</c:v>
                </c:pt>
                <c:pt idx="12">
                  <c:v>0.12849162011173185</c:v>
                </c:pt>
                <c:pt idx="13">
                  <c:v>0.11560693641618497</c:v>
                </c:pt>
                <c:pt idx="14">
                  <c:v>9.6774193548387094E-2</c:v>
                </c:pt>
                <c:pt idx="15">
                  <c:v>8.3333333333333329E-2</c:v>
                </c:pt>
                <c:pt idx="16">
                  <c:v>6.6144473455178418E-2</c:v>
                </c:pt>
                <c:pt idx="17">
                  <c:v>6.1538461538461542E-2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423467328"/>
        <c:axId val="423467888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'1.2.8'!$A$2:$A$21</c:f>
              <c:strCache>
                <c:ptCount val="20"/>
                <c:pt idx="0">
                  <c:v>Смоленский район</c:v>
                </c:pt>
                <c:pt idx="1">
                  <c:v>Холм-Жирковский район</c:v>
                </c:pt>
                <c:pt idx="2">
                  <c:v>Гагаринский район</c:v>
                </c:pt>
                <c:pt idx="3">
                  <c:v>Глинковский район</c:v>
                </c:pt>
                <c:pt idx="4">
                  <c:v>Сычевский район</c:v>
                </c:pt>
                <c:pt idx="5">
                  <c:v>Ельнинский район</c:v>
                </c:pt>
                <c:pt idx="6">
                  <c:v>Ярцевский район</c:v>
                </c:pt>
                <c:pt idx="7">
                  <c:v>Демидовский район</c:v>
                </c:pt>
                <c:pt idx="8">
                  <c:v>Починковский район</c:v>
                </c:pt>
                <c:pt idx="9">
                  <c:v>Новодугинский район</c:v>
                </c:pt>
                <c:pt idx="10">
                  <c:v>Дорогобужский район</c:v>
                </c:pt>
                <c:pt idx="11">
                  <c:v>Город Десногорск</c:v>
                </c:pt>
                <c:pt idx="12">
                  <c:v>Вяземский район</c:v>
                </c:pt>
                <c:pt idx="13">
                  <c:v>Рославльский район</c:v>
                </c:pt>
                <c:pt idx="14">
                  <c:v>Руднянский район</c:v>
                </c:pt>
                <c:pt idx="15">
                  <c:v>Хиславичский район</c:v>
                </c:pt>
                <c:pt idx="16">
                  <c:v>Город Смоленск</c:v>
                </c:pt>
                <c:pt idx="17">
                  <c:v>Велижский район</c:v>
                </c:pt>
                <c:pt idx="18">
                  <c:v>Ершичский район</c:v>
                </c:pt>
                <c:pt idx="19">
                  <c:v>Угранский район</c:v>
                </c:pt>
              </c:strCache>
            </c:strRef>
          </c:cat>
          <c:val>
            <c:numRef>
              <c:f>'1.2.8'!$C$2:$C$21</c:f>
              <c:numCache>
                <c:formatCode>0.00%</c:formatCode>
                <c:ptCount val="20"/>
                <c:pt idx="0">
                  <c:v>0.1366</c:v>
                </c:pt>
                <c:pt idx="1">
                  <c:v>0.1366</c:v>
                </c:pt>
                <c:pt idx="2">
                  <c:v>0.1366</c:v>
                </c:pt>
                <c:pt idx="3">
                  <c:v>0.1366</c:v>
                </c:pt>
                <c:pt idx="4">
                  <c:v>0.1366</c:v>
                </c:pt>
                <c:pt idx="5">
                  <c:v>0.1366</c:v>
                </c:pt>
                <c:pt idx="6">
                  <c:v>0.1366</c:v>
                </c:pt>
                <c:pt idx="7">
                  <c:v>0.1366</c:v>
                </c:pt>
                <c:pt idx="8">
                  <c:v>0.1366</c:v>
                </c:pt>
                <c:pt idx="9">
                  <c:v>0.1366</c:v>
                </c:pt>
                <c:pt idx="10">
                  <c:v>0.1366</c:v>
                </c:pt>
                <c:pt idx="11">
                  <c:v>0.1366</c:v>
                </c:pt>
                <c:pt idx="12">
                  <c:v>0.1366</c:v>
                </c:pt>
                <c:pt idx="13">
                  <c:v>0.1366</c:v>
                </c:pt>
                <c:pt idx="14">
                  <c:v>0.1366</c:v>
                </c:pt>
                <c:pt idx="15">
                  <c:v>0.1366</c:v>
                </c:pt>
                <c:pt idx="16">
                  <c:v>0.1366</c:v>
                </c:pt>
                <c:pt idx="17">
                  <c:v>0.1366</c:v>
                </c:pt>
                <c:pt idx="18">
                  <c:v>0.1366</c:v>
                </c:pt>
                <c:pt idx="19">
                  <c:v>0.1366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3467328"/>
        <c:axId val="423467888"/>
      </c:lineChart>
      <c:catAx>
        <c:axId val="423467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3467888"/>
        <c:crosses val="autoZero"/>
        <c:auto val="1"/>
        <c:lblAlgn val="ctr"/>
        <c:lblOffset val="100"/>
        <c:noMultiLvlLbl val="0"/>
      </c:catAx>
      <c:valAx>
        <c:axId val="423467888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42346732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'1.1.2.3'!$A$2:$A$28</c:f>
              <c:strCache>
                <c:ptCount val="27"/>
                <c:pt idx="0">
                  <c:v>Город Смоленск</c:v>
                </c:pt>
                <c:pt idx="1">
                  <c:v>Город Десногорск</c:v>
                </c:pt>
                <c:pt idx="2">
                  <c:v>Духовщинский район</c:v>
                </c:pt>
                <c:pt idx="3">
                  <c:v>Ершичский район</c:v>
                </c:pt>
                <c:pt idx="4">
                  <c:v>Краснинский район</c:v>
                </c:pt>
                <c:pt idx="5">
                  <c:v>Монастырщинский район</c:v>
                </c:pt>
                <c:pt idx="6">
                  <c:v>Руднянский район</c:v>
                </c:pt>
                <c:pt idx="7">
                  <c:v>Сафоновский район</c:v>
                </c:pt>
                <c:pt idx="8">
                  <c:v>Угранский район</c:v>
                </c:pt>
                <c:pt idx="9">
                  <c:v>Дорогобужский район</c:v>
                </c:pt>
                <c:pt idx="10">
                  <c:v>Вяземский район</c:v>
                </c:pt>
                <c:pt idx="11">
                  <c:v>Глинковский район</c:v>
                </c:pt>
                <c:pt idx="12">
                  <c:v>Холм-Жирковский район</c:v>
                </c:pt>
                <c:pt idx="13">
                  <c:v>Гагаринский район</c:v>
                </c:pt>
                <c:pt idx="14">
                  <c:v>Починковский район</c:v>
                </c:pt>
                <c:pt idx="15">
                  <c:v>Шумячский район</c:v>
                </c:pt>
                <c:pt idx="16">
                  <c:v>Рославльский район</c:v>
                </c:pt>
                <c:pt idx="17">
                  <c:v>Ярцевский район</c:v>
                </c:pt>
                <c:pt idx="18">
                  <c:v>Смоленский район</c:v>
                </c:pt>
                <c:pt idx="19">
                  <c:v>Демидовский район</c:v>
                </c:pt>
                <c:pt idx="20">
                  <c:v>Ельнинский район</c:v>
                </c:pt>
                <c:pt idx="21">
                  <c:v>Кардымовский район</c:v>
                </c:pt>
                <c:pt idx="22">
                  <c:v>Велижский район</c:v>
                </c:pt>
                <c:pt idx="23">
                  <c:v>Новодугинский район</c:v>
                </c:pt>
                <c:pt idx="24">
                  <c:v>Сычевский район</c:v>
                </c:pt>
                <c:pt idx="25">
                  <c:v>Хиславичский район</c:v>
                </c:pt>
                <c:pt idx="26">
                  <c:v>Темкинский район</c:v>
                </c:pt>
              </c:strCache>
            </c:strRef>
          </c:cat>
          <c:val>
            <c:numRef>
              <c:f>'1.1.2.3'!$B$2:$B$28</c:f>
              <c:numCache>
                <c:formatCode>0.00%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0.88888888888888884</c:v>
                </c:pt>
                <c:pt idx="10">
                  <c:v>0.78260869565217395</c:v>
                </c:pt>
                <c:pt idx="11">
                  <c:v>0.75</c:v>
                </c:pt>
                <c:pt idx="12">
                  <c:v>0.75</c:v>
                </c:pt>
                <c:pt idx="13">
                  <c:v>0.73333333333333328</c:v>
                </c:pt>
                <c:pt idx="14">
                  <c:v>0.73333333333333328</c:v>
                </c:pt>
                <c:pt idx="15">
                  <c:v>0.7142857142857143</c:v>
                </c:pt>
                <c:pt idx="16">
                  <c:v>0.68965517241379315</c:v>
                </c:pt>
                <c:pt idx="17">
                  <c:v>0.66666666666666663</c:v>
                </c:pt>
                <c:pt idx="18">
                  <c:v>0.63636363636363635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0.42857142857142855</c:v>
                </c:pt>
                <c:pt idx="23">
                  <c:v>0.3</c:v>
                </c:pt>
                <c:pt idx="24">
                  <c:v>0.22222222222222221</c:v>
                </c:pt>
                <c:pt idx="25">
                  <c:v>0.2</c:v>
                </c:pt>
                <c:pt idx="26">
                  <c:v>0.14285714285714285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370167136"/>
        <c:axId val="370167696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'1.1.2.3'!$A$2:$A$28</c:f>
              <c:strCache>
                <c:ptCount val="27"/>
                <c:pt idx="0">
                  <c:v>Город Смоленск</c:v>
                </c:pt>
                <c:pt idx="1">
                  <c:v>Город Десногорск</c:v>
                </c:pt>
                <c:pt idx="2">
                  <c:v>Духовщинский район</c:v>
                </c:pt>
                <c:pt idx="3">
                  <c:v>Ершичский район</c:v>
                </c:pt>
                <c:pt idx="4">
                  <c:v>Краснинский район</c:v>
                </c:pt>
                <c:pt idx="5">
                  <c:v>Монастырщинский район</c:v>
                </c:pt>
                <c:pt idx="6">
                  <c:v>Руднянский район</c:v>
                </c:pt>
                <c:pt idx="7">
                  <c:v>Сафоновский район</c:v>
                </c:pt>
                <c:pt idx="8">
                  <c:v>Угранский район</c:v>
                </c:pt>
                <c:pt idx="9">
                  <c:v>Дорогобужский район</c:v>
                </c:pt>
                <c:pt idx="10">
                  <c:v>Вяземский район</c:v>
                </c:pt>
                <c:pt idx="11">
                  <c:v>Глинковский район</c:v>
                </c:pt>
                <c:pt idx="12">
                  <c:v>Холм-Жирковский район</c:v>
                </c:pt>
                <c:pt idx="13">
                  <c:v>Гагаринский район</c:v>
                </c:pt>
                <c:pt idx="14">
                  <c:v>Починковский район</c:v>
                </c:pt>
                <c:pt idx="15">
                  <c:v>Шумячский район</c:v>
                </c:pt>
                <c:pt idx="16">
                  <c:v>Рославльский район</c:v>
                </c:pt>
                <c:pt idx="17">
                  <c:v>Ярцевский район</c:v>
                </c:pt>
                <c:pt idx="18">
                  <c:v>Смоленский район</c:v>
                </c:pt>
                <c:pt idx="19">
                  <c:v>Демидовский район</c:v>
                </c:pt>
                <c:pt idx="20">
                  <c:v>Ельнинский район</c:v>
                </c:pt>
                <c:pt idx="21">
                  <c:v>Кардымовский район</c:v>
                </c:pt>
                <c:pt idx="22">
                  <c:v>Велижский район</c:v>
                </c:pt>
                <c:pt idx="23">
                  <c:v>Новодугинский район</c:v>
                </c:pt>
                <c:pt idx="24">
                  <c:v>Сычевский район</c:v>
                </c:pt>
                <c:pt idx="25">
                  <c:v>Хиславичский район</c:v>
                </c:pt>
                <c:pt idx="26">
                  <c:v>Темкинский район</c:v>
                </c:pt>
              </c:strCache>
            </c:strRef>
          </c:cat>
          <c:val>
            <c:numRef>
              <c:f>'1.1.2.3'!$C$2:$C$28</c:f>
              <c:numCache>
                <c:formatCode>0.00%</c:formatCode>
                <c:ptCount val="27"/>
                <c:pt idx="0">
                  <c:v>0.73929999999999996</c:v>
                </c:pt>
                <c:pt idx="1">
                  <c:v>0.73929999999999996</c:v>
                </c:pt>
                <c:pt idx="2">
                  <c:v>0.73929999999999996</c:v>
                </c:pt>
                <c:pt idx="3">
                  <c:v>0.73929999999999996</c:v>
                </c:pt>
                <c:pt idx="4">
                  <c:v>0.73929999999999996</c:v>
                </c:pt>
                <c:pt idx="5">
                  <c:v>0.73929999999999996</c:v>
                </c:pt>
                <c:pt idx="6">
                  <c:v>0.73929999999999996</c:v>
                </c:pt>
                <c:pt idx="7">
                  <c:v>0.73929999999999996</c:v>
                </c:pt>
                <c:pt idx="8">
                  <c:v>0.73929999999999996</c:v>
                </c:pt>
                <c:pt idx="9">
                  <c:v>0.73929999999999996</c:v>
                </c:pt>
                <c:pt idx="10">
                  <c:v>0.73929999999999996</c:v>
                </c:pt>
                <c:pt idx="11">
                  <c:v>0.73929999999999996</c:v>
                </c:pt>
                <c:pt idx="12">
                  <c:v>0.73929999999999996</c:v>
                </c:pt>
                <c:pt idx="13">
                  <c:v>0.73929999999999996</c:v>
                </c:pt>
                <c:pt idx="14">
                  <c:v>0.73929999999999996</c:v>
                </c:pt>
                <c:pt idx="15">
                  <c:v>0.73929999999999996</c:v>
                </c:pt>
                <c:pt idx="16">
                  <c:v>0.73929999999999996</c:v>
                </c:pt>
                <c:pt idx="17">
                  <c:v>0.73929999999999996</c:v>
                </c:pt>
                <c:pt idx="18">
                  <c:v>0.73929999999999996</c:v>
                </c:pt>
                <c:pt idx="19">
                  <c:v>0.73929999999999996</c:v>
                </c:pt>
                <c:pt idx="20">
                  <c:v>0.73929999999999996</c:v>
                </c:pt>
                <c:pt idx="21">
                  <c:v>0.73929999999999996</c:v>
                </c:pt>
                <c:pt idx="22">
                  <c:v>0.73929999999999996</c:v>
                </c:pt>
                <c:pt idx="23">
                  <c:v>0.73929999999999996</c:v>
                </c:pt>
                <c:pt idx="24">
                  <c:v>0.73929999999999996</c:v>
                </c:pt>
                <c:pt idx="25">
                  <c:v>0.73929999999999996</c:v>
                </c:pt>
                <c:pt idx="26">
                  <c:v>0.73929999999999996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0167136"/>
        <c:axId val="370167696"/>
      </c:lineChart>
      <c:catAx>
        <c:axId val="370167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70167696"/>
        <c:crosses val="autoZero"/>
        <c:auto val="1"/>
        <c:lblAlgn val="ctr"/>
        <c:lblOffset val="100"/>
        <c:noMultiLvlLbl val="0"/>
      </c:catAx>
      <c:valAx>
        <c:axId val="370167696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37016713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'1.2.8.1'!$A$2:$A$19</c:f>
              <c:strCache>
                <c:ptCount val="18"/>
                <c:pt idx="0">
                  <c:v>Глинковский район</c:v>
                </c:pt>
                <c:pt idx="1">
                  <c:v>Демидовский район</c:v>
                </c:pt>
                <c:pt idx="2">
                  <c:v>Ельнинский район</c:v>
                </c:pt>
                <c:pt idx="3">
                  <c:v>Новодугинский район</c:v>
                </c:pt>
                <c:pt idx="4">
                  <c:v>Рославльский район</c:v>
                </c:pt>
                <c:pt idx="5">
                  <c:v>Руднянский район</c:v>
                </c:pt>
                <c:pt idx="6">
                  <c:v>Хиславичский район</c:v>
                </c:pt>
                <c:pt idx="7">
                  <c:v>Смоленский район</c:v>
                </c:pt>
                <c:pt idx="8">
                  <c:v>Ярцевский район</c:v>
                </c:pt>
                <c:pt idx="9">
                  <c:v>Город Смоленск</c:v>
                </c:pt>
                <c:pt idx="10">
                  <c:v>Холм-Жирковский район</c:v>
                </c:pt>
                <c:pt idx="11">
                  <c:v>Вяземский район</c:v>
                </c:pt>
                <c:pt idx="12">
                  <c:v>Сычевский район</c:v>
                </c:pt>
                <c:pt idx="13">
                  <c:v>Велижский район</c:v>
                </c:pt>
                <c:pt idx="14">
                  <c:v>Дорогобужский район</c:v>
                </c:pt>
                <c:pt idx="15">
                  <c:v>Починковский район</c:v>
                </c:pt>
                <c:pt idx="16">
                  <c:v>Город Десногорск</c:v>
                </c:pt>
                <c:pt idx="17">
                  <c:v>Гагаринский район</c:v>
                </c:pt>
              </c:strCache>
            </c:strRef>
          </c:cat>
          <c:val>
            <c:numRef>
              <c:f>'1.2.8.1'!$B$2:$B$19</c:f>
              <c:numCache>
                <c:formatCode>0.00%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0.96153846153846156</c:v>
                </c:pt>
                <c:pt idx="8">
                  <c:v>0.90384615384615385</c:v>
                </c:pt>
                <c:pt idx="9">
                  <c:v>0.89473684210526316</c:v>
                </c:pt>
                <c:pt idx="10">
                  <c:v>0.88235294117647056</c:v>
                </c:pt>
                <c:pt idx="11">
                  <c:v>0.86956521739130432</c:v>
                </c:pt>
                <c:pt idx="12">
                  <c:v>0.77777777777777779</c:v>
                </c:pt>
                <c:pt idx="13">
                  <c:v>0.75</c:v>
                </c:pt>
                <c:pt idx="14">
                  <c:v>0.72222222222222221</c:v>
                </c:pt>
                <c:pt idx="15">
                  <c:v>0.5</c:v>
                </c:pt>
                <c:pt idx="16">
                  <c:v>0.4</c:v>
                </c:pt>
                <c:pt idx="17">
                  <c:v>0.375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423470688"/>
        <c:axId val="423471248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'1.2.8.1'!$A$2:$A$19</c:f>
              <c:strCache>
                <c:ptCount val="18"/>
                <c:pt idx="0">
                  <c:v>Глинковский район</c:v>
                </c:pt>
                <c:pt idx="1">
                  <c:v>Демидовский район</c:v>
                </c:pt>
                <c:pt idx="2">
                  <c:v>Ельнинский район</c:v>
                </c:pt>
                <c:pt idx="3">
                  <c:v>Новодугинский район</c:v>
                </c:pt>
                <c:pt idx="4">
                  <c:v>Рославльский район</c:v>
                </c:pt>
                <c:pt idx="5">
                  <c:v>Руднянский район</c:v>
                </c:pt>
                <c:pt idx="6">
                  <c:v>Хиславичский район</c:v>
                </c:pt>
                <c:pt idx="7">
                  <c:v>Смоленский район</c:v>
                </c:pt>
                <c:pt idx="8">
                  <c:v>Ярцевский район</c:v>
                </c:pt>
                <c:pt idx="9">
                  <c:v>Город Смоленск</c:v>
                </c:pt>
                <c:pt idx="10">
                  <c:v>Холм-Жирковский район</c:v>
                </c:pt>
                <c:pt idx="11">
                  <c:v>Вяземский район</c:v>
                </c:pt>
                <c:pt idx="12">
                  <c:v>Сычевский район</c:v>
                </c:pt>
                <c:pt idx="13">
                  <c:v>Велижский район</c:v>
                </c:pt>
                <c:pt idx="14">
                  <c:v>Дорогобужский район</c:v>
                </c:pt>
                <c:pt idx="15">
                  <c:v>Починковский район</c:v>
                </c:pt>
                <c:pt idx="16">
                  <c:v>Город Десногорск</c:v>
                </c:pt>
                <c:pt idx="17">
                  <c:v>Гагаринский район</c:v>
                </c:pt>
              </c:strCache>
            </c:strRef>
          </c:cat>
          <c:val>
            <c:numRef>
              <c:f>'1.2.8.1'!$C$2:$C$19</c:f>
              <c:numCache>
                <c:formatCode>0.00%</c:formatCode>
                <c:ptCount val="18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  <c:pt idx="4">
                  <c:v>0.85</c:v>
                </c:pt>
                <c:pt idx="5">
                  <c:v>0.85</c:v>
                </c:pt>
                <c:pt idx="6">
                  <c:v>0.85</c:v>
                </c:pt>
                <c:pt idx="7">
                  <c:v>0.85</c:v>
                </c:pt>
                <c:pt idx="8">
                  <c:v>0.85</c:v>
                </c:pt>
                <c:pt idx="9">
                  <c:v>0.85</c:v>
                </c:pt>
                <c:pt idx="10">
                  <c:v>0.85</c:v>
                </c:pt>
                <c:pt idx="11">
                  <c:v>0.85</c:v>
                </c:pt>
                <c:pt idx="12">
                  <c:v>0.85</c:v>
                </c:pt>
                <c:pt idx="13">
                  <c:v>0.85</c:v>
                </c:pt>
                <c:pt idx="14">
                  <c:v>0.85</c:v>
                </c:pt>
                <c:pt idx="15">
                  <c:v>0.85</c:v>
                </c:pt>
                <c:pt idx="16">
                  <c:v>0.85</c:v>
                </c:pt>
                <c:pt idx="17">
                  <c:v>0.85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3470688"/>
        <c:axId val="423471248"/>
      </c:lineChart>
      <c:catAx>
        <c:axId val="42347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3471248"/>
        <c:crosses val="autoZero"/>
        <c:auto val="1"/>
        <c:lblAlgn val="ctr"/>
        <c:lblOffset val="100"/>
        <c:noMultiLvlLbl val="0"/>
      </c:catAx>
      <c:valAx>
        <c:axId val="423471248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42347068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'1.1.2.4'!$A$2:$A$28</c:f>
              <c:strCache>
                <c:ptCount val="27"/>
                <c:pt idx="0">
                  <c:v>Город Десногорск</c:v>
                </c:pt>
                <c:pt idx="1">
                  <c:v>Духовщинский район</c:v>
                </c:pt>
                <c:pt idx="2">
                  <c:v>Руднянский район</c:v>
                </c:pt>
                <c:pt idx="3">
                  <c:v>Угранский район</c:v>
                </c:pt>
                <c:pt idx="4">
                  <c:v>Город Смоленск</c:v>
                </c:pt>
                <c:pt idx="5">
                  <c:v>Гагаринский район</c:v>
                </c:pt>
                <c:pt idx="6">
                  <c:v>Велижский район</c:v>
                </c:pt>
                <c:pt idx="7">
                  <c:v>Сычевский район</c:v>
                </c:pt>
                <c:pt idx="8">
                  <c:v>Ельнинский район</c:v>
                </c:pt>
                <c:pt idx="9">
                  <c:v>Кардымовский район</c:v>
                </c:pt>
                <c:pt idx="10">
                  <c:v>Смоленский район</c:v>
                </c:pt>
                <c:pt idx="11">
                  <c:v>Починковский район</c:v>
                </c:pt>
                <c:pt idx="12">
                  <c:v>Рославльский район</c:v>
                </c:pt>
                <c:pt idx="13">
                  <c:v>Темкинский район</c:v>
                </c:pt>
                <c:pt idx="14">
                  <c:v>Вяземский район</c:v>
                </c:pt>
                <c:pt idx="15">
                  <c:v>Холм-Жирковский район</c:v>
                </c:pt>
                <c:pt idx="16">
                  <c:v>Демидовский район</c:v>
                </c:pt>
                <c:pt idx="17">
                  <c:v>Шумячский район</c:v>
                </c:pt>
                <c:pt idx="18">
                  <c:v>Глинковский район</c:v>
                </c:pt>
                <c:pt idx="19">
                  <c:v>Дорогобужский район</c:v>
                </c:pt>
                <c:pt idx="20">
                  <c:v>Ершичский район</c:v>
                </c:pt>
                <c:pt idx="21">
                  <c:v>Краснинский район</c:v>
                </c:pt>
                <c:pt idx="22">
                  <c:v>Монастырщинский район</c:v>
                </c:pt>
                <c:pt idx="23">
                  <c:v>Новодугинский район</c:v>
                </c:pt>
                <c:pt idx="24">
                  <c:v>Сафоновский район</c:v>
                </c:pt>
                <c:pt idx="25">
                  <c:v>Хиславичский район</c:v>
                </c:pt>
                <c:pt idx="26">
                  <c:v>Ярцевский район</c:v>
                </c:pt>
              </c:strCache>
            </c:strRef>
          </c:cat>
          <c:val>
            <c:numRef>
              <c:f>'1.1.2.4'!$B$2:$B$28</c:f>
              <c:numCache>
                <c:formatCode>0.00%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0.84210526315789469</c:v>
                </c:pt>
                <c:pt idx="5">
                  <c:v>0.8</c:v>
                </c:pt>
                <c:pt idx="6">
                  <c:v>0.7142857142857143</c:v>
                </c:pt>
                <c:pt idx="7">
                  <c:v>0.66666666666666663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0.46666666666666667</c:v>
                </c:pt>
                <c:pt idx="12">
                  <c:v>0.44827586206896552</c:v>
                </c:pt>
                <c:pt idx="13">
                  <c:v>0.42857142857142855</c:v>
                </c:pt>
                <c:pt idx="14">
                  <c:v>0.39130434782608697</c:v>
                </c:pt>
                <c:pt idx="15">
                  <c:v>0.375</c:v>
                </c:pt>
                <c:pt idx="16">
                  <c:v>0.3</c:v>
                </c:pt>
                <c:pt idx="17">
                  <c:v>0.14285714285714285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370170496"/>
        <c:axId val="370171056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'1.1.2.4'!$A$2:$A$28</c:f>
              <c:strCache>
                <c:ptCount val="27"/>
                <c:pt idx="0">
                  <c:v>Город Десногорск</c:v>
                </c:pt>
                <c:pt idx="1">
                  <c:v>Духовщинский район</c:v>
                </c:pt>
                <c:pt idx="2">
                  <c:v>Руднянский район</c:v>
                </c:pt>
                <c:pt idx="3">
                  <c:v>Угранский район</c:v>
                </c:pt>
                <c:pt idx="4">
                  <c:v>Город Смоленск</c:v>
                </c:pt>
                <c:pt idx="5">
                  <c:v>Гагаринский район</c:v>
                </c:pt>
                <c:pt idx="6">
                  <c:v>Велижский район</c:v>
                </c:pt>
                <c:pt idx="7">
                  <c:v>Сычевский район</c:v>
                </c:pt>
                <c:pt idx="8">
                  <c:v>Ельнинский район</c:v>
                </c:pt>
                <c:pt idx="9">
                  <c:v>Кардымовский район</c:v>
                </c:pt>
                <c:pt idx="10">
                  <c:v>Смоленский район</c:v>
                </c:pt>
                <c:pt idx="11">
                  <c:v>Починковский район</c:v>
                </c:pt>
                <c:pt idx="12">
                  <c:v>Рославльский район</c:v>
                </c:pt>
                <c:pt idx="13">
                  <c:v>Темкинский район</c:v>
                </c:pt>
                <c:pt idx="14">
                  <c:v>Вяземский район</c:v>
                </c:pt>
                <c:pt idx="15">
                  <c:v>Холм-Жирковский район</c:v>
                </c:pt>
                <c:pt idx="16">
                  <c:v>Демидовский район</c:v>
                </c:pt>
                <c:pt idx="17">
                  <c:v>Шумячский район</c:v>
                </c:pt>
                <c:pt idx="18">
                  <c:v>Глинковский район</c:v>
                </c:pt>
                <c:pt idx="19">
                  <c:v>Дорогобужский район</c:v>
                </c:pt>
                <c:pt idx="20">
                  <c:v>Ершичский район</c:v>
                </c:pt>
                <c:pt idx="21">
                  <c:v>Краснинский район</c:v>
                </c:pt>
                <c:pt idx="22">
                  <c:v>Монастырщинский район</c:v>
                </c:pt>
                <c:pt idx="23">
                  <c:v>Новодугинский район</c:v>
                </c:pt>
                <c:pt idx="24">
                  <c:v>Сафоновский район</c:v>
                </c:pt>
                <c:pt idx="25">
                  <c:v>Хиславичский район</c:v>
                </c:pt>
                <c:pt idx="26">
                  <c:v>Ярцевский район</c:v>
                </c:pt>
              </c:strCache>
            </c:strRef>
          </c:cat>
          <c:val>
            <c:numRef>
              <c:f>'1.1.2.4'!$C$2:$C$28</c:f>
              <c:numCache>
                <c:formatCode>0.00%</c:formatCode>
                <c:ptCount val="27"/>
                <c:pt idx="0">
                  <c:v>0.42899999999999999</c:v>
                </c:pt>
                <c:pt idx="1">
                  <c:v>0.42899999999999999</c:v>
                </c:pt>
                <c:pt idx="2">
                  <c:v>0.42899999999999999</c:v>
                </c:pt>
                <c:pt idx="3">
                  <c:v>0.42899999999999999</c:v>
                </c:pt>
                <c:pt idx="4">
                  <c:v>0.42899999999999999</c:v>
                </c:pt>
                <c:pt idx="5">
                  <c:v>0.42899999999999999</c:v>
                </c:pt>
                <c:pt idx="6">
                  <c:v>0.42899999999999999</c:v>
                </c:pt>
                <c:pt idx="7">
                  <c:v>0.42899999999999999</c:v>
                </c:pt>
                <c:pt idx="8">
                  <c:v>0.42899999999999999</c:v>
                </c:pt>
                <c:pt idx="9">
                  <c:v>0.42899999999999999</c:v>
                </c:pt>
                <c:pt idx="10">
                  <c:v>0.42899999999999999</c:v>
                </c:pt>
                <c:pt idx="11">
                  <c:v>0.42899999999999999</c:v>
                </c:pt>
                <c:pt idx="12">
                  <c:v>0.42899999999999999</c:v>
                </c:pt>
                <c:pt idx="13">
                  <c:v>0.42899999999999999</c:v>
                </c:pt>
                <c:pt idx="14">
                  <c:v>0.42899999999999999</c:v>
                </c:pt>
                <c:pt idx="15">
                  <c:v>0.42899999999999999</c:v>
                </c:pt>
                <c:pt idx="16">
                  <c:v>0.42899999999999999</c:v>
                </c:pt>
                <c:pt idx="17">
                  <c:v>0.42899999999999999</c:v>
                </c:pt>
                <c:pt idx="18">
                  <c:v>0.42899999999999999</c:v>
                </c:pt>
                <c:pt idx="19">
                  <c:v>0.42899999999999999</c:v>
                </c:pt>
                <c:pt idx="20">
                  <c:v>0.42899999999999999</c:v>
                </c:pt>
                <c:pt idx="21">
                  <c:v>0.42899999999999999</c:v>
                </c:pt>
                <c:pt idx="22">
                  <c:v>0.42899999999999999</c:v>
                </c:pt>
                <c:pt idx="23">
                  <c:v>0.42899999999999999</c:v>
                </c:pt>
                <c:pt idx="24">
                  <c:v>0.42899999999999999</c:v>
                </c:pt>
                <c:pt idx="25">
                  <c:v>0.42899999999999999</c:v>
                </c:pt>
                <c:pt idx="26">
                  <c:v>0.42899999999999999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0170496"/>
        <c:axId val="370171056"/>
      </c:lineChart>
      <c:catAx>
        <c:axId val="370170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70171056"/>
        <c:crosses val="autoZero"/>
        <c:auto val="1"/>
        <c:lblAlgn val="ctr"/>
        <c:lblOffset val="100"/>
        <c:noMultiLvlLbl val="0"/>
      </c:catAx>
      <c:valAx>
        <c:axId val="370171056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37017049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'1.1.3'!$A$2:$A$28</c:f>
              <c:strCache>
                <c:ptCount val="27"/>
                <c:pt idx="0">
                  <c:v>Город Десногорск</c:v>
                </c:pt>
                <c:pt idx="1">
                  <c:v>Велижский район</c:v>
                </c:pt>
                <c:pt idx="2">
                  <c:v>Глинковский район</c:v>
                </c:pt>
                <c:pt idx="3">
                  <c:v>Краснинский район</c:v>
                </c:pt>
                <c:pt idx="4">
                  <c:v>Сычевский район</c:v>
                </c:pt>
                <c:pt idx="5">
                  <c:v>Угранский район</c:v>
                </c:pt>
                <c:pt idx="6">
                  <c:v>Ярцевский район</c:v>
                </c:pt>
                <c:pt idx="7">
                  <c:v>Кардымовский район</c:v>
                </c:pt>
                <c:pt idx="8">
                  <c:v>Рославльский район</c:v>
                </c:pt>
                <c:pt idx="9">
                  <c:v>Гагаринский район</c:v>
                </c:pt>
                <c:pt idx="10">
                  <c:v>Ершичский район</c:v>
                </c:pt>
                <c:pt idx="11">
                  <c:v>Город Смоленск</c:v>
                </c:pt>
                <c:pt idx="12">
                  <c:v>Вяземский район</c:v>
                </c:pt>
                <c:pt idx="13">
                  <c:v>Починковский район</c:v>
                </c:pt>
                <c:pt idx="14">
                  <c:v>Шумячский район</c:v>
                </c:pt>
                <c:pt idx="15">
                  <c:v>Холм-Жирковский район</c:v>
                </c:pt>
                <c:pt idx="16">
                  <c:v>Дорогобужский район</c:v>
                </c:pt>
                <c:pt idx="17">
                  <c:v>Духовщинский район</c:v>
                </c:pt>
                <c:pt idx="18">
                  <c:v>Монастырщинский район</c:v>
                </c:pt>
                <c:pt idx="19">
                  <c:v>Смоленский район</c:v>
                </c:pt>
                <c:pt idx="20">
                  <c:v>Демидовский район</c:v>
                </c:pt>
                <c:pt idx="21">
                  <c:v>Ельнинский район</c:v>
                </c:pt>
                <c:pt idx="22">
                  <c:v>Хиславичский район</c:v>
                </c:pt>
                <c:pt idx="23">
                  <c:v>Новодугинский район</c:v>
                </c:pt>
                <c:pt idx="24">
                  <c:v>Руднянский район</c:v>
                </c:pt>
                <c:pt idx="25">
                  <c:v>Сафоновский район</c:v>
                </c:pt>
                <c:pt idx="26">
                  <c:v>Темкинский район</c:v>
                </c:pt>
              </c:strCache>
            </c:strRef>
          </c:cat>
          <c:val>
            <c:numRef>
              <c:f>'1.1.3'!$B$2:$B$28</c:f>
              <c:numCache>
                <c:formatCode>0.00%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0.88888888888888884</c:v>
                </c:pt>
                <c:pt idx="7">
                  <c:v>0.875</c:v>
                </c:pt>
                <c:pt idx="8">
                  <c:v>0.82758620689655171</c:v>
                </c:pt>
                <c:pt idx="9">
                  <c:v>0.8125</c:v>
                </c:pt>
                <c:pt idx="10">
                  <c:v>0.8</c:v>
                </c:pt>
                <c:pt idx="11">
                  <c:v>0.79069767441860461</c:v>
                </c:pt>
                <c:pt idx="12">
                  <c:v>0.76666666666666672</c:v>
                </c:pt>
                <c:pt idx="13">
                  <c:v>0.75</c:v>
                </c:pt>
                <c:pt idx="14">
                  <c:v>0.7142857142857143</c:v>
                </c:pt>
                <c:pt idx="15">
                  <c:v>0.625</c:v>
                </c:pt>
                <c:pt idx="16">
                  <c:v>0.6</c:v>
                </c:pt>
                <c:pt idx="17">
                  <c:v>0.5</c:v>
                </c:pt>
                <c:pt idx="18">
                  <c:v>0.42857142857142855</c:v>
                </c:pt>
                <c:pt idx="19">
                  <c:v>0.40909090909090912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370173856"/>
        <c:axId val="373998016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'1.1.3'!$A$2:$A$28</c:f>
              <c:strCache>
                <c:ptCount val="27"/>
                <c:pt idx="0">
                  <c:v>Город Десногорск</c:v>
                </c:pt>
                <c:pt idx="1">
                  <c:v>Велижский район</c:v>
                </c:pt>
                <c:pt idx="2">
                  <c:v>Глинковский район</c:v>
                </c:pt>
                <c:pt idx="3">
                  <c:v>Краснинский район</c:v>
                </c:pt>
                <c:pt idx="4">
                  <c:v>Сычевский район</c:v>
                </c:pt>
                <c:pt idx="5">
                  <c:v>Угранский район</c:v>
                </c:pt>
                <c:pt idx="6">
                  <c:v>Ярцевский район</c:v>
                </c:pt>
                <c:pt idx="7">
                  <c:v>Кардымовский район</c:v>
                </c:pt>
                <c:pt idx="8">
                  <c:v>Рославльский район</c:v>
                </c:pt>
                <c:pt idx="9">
                  <c:v>Гагаринский район</c:v>
                </c:pt>
                <c:pt idx="10">
                  <c:v>Ершичский район</c:v>
                </c:pt>
                <c:pt idx="11">
                  <c:v>Город Смоленск</c:v>
                </c:pt>
                <c:pt idx="12">
                  <c:v>Вяземский район</c:v>
                </c:pt>
                <c:pt idx="13">
                  <c:v>Починковский район</c:v>
                </c:pt>
                <c:pt idx="14">
                  <c:v>Шумячский район</c:v>
                </c:pt>
                <c:pt idx="15">
                  <c:v>Холм-Жирковский район</c:v>
                </c:pt>
                <c:pt idx="16">
                  <c:v>Дорогобужский район</c:v>
                </c:pt>
                <c:pt idx="17">
                  <c:v>Духовщинский район</c:v>
                </c:pt>
                <c:pt idx="18">
                  <c:v>Монастырщинский район</c:v>
                </c:pt>
                <c:pt idx="19">
                  <c:v>Смоленский район</c:v>
                </c:pt>
                <c:pt idx="20">
                  <c:v>Демидовский район</c:v>
                </c:pt>
                <c:pt idx="21">
                  <c:v>Ельнинский район</c:v>
                </c:pt>
                <c:pt idx="22">
                  <c:v>Хиславичский район</c:v>
                </c:pt>
                <c:pt idx="23">
                  <c:v>Новодугинский район</c:v>
                </c:pt>
                <c:pt idx="24">
                  <c:v>Руднянский район</c:v>
                </c:pt>
                <c:pt idx="25">
                  <c:v>Сафоновский район</c:v>
                </c:pt>
                <c:pt idx="26">
                  <c:v>Темкинский район</c:v>
                </c:pt>
              </c:strCache>
            </c:strRef>
          </c:cat>
          <c:val>
            <c:numRef>
              <c:f>'1.1.3'!$C$2:$C$28</c:f>
              <c:numCache>
                <c:formatCode>0.00%</c:formatCode>
                <c:ptCount val="27"/>
                <c:pt idx="0">
                  <c:v>0.62909999999999999</c:v>
                </c:pt>
                <c:pt idx="1">
                  <c:v>0.62909999999999999</c:v>
                </c:pt>
                <c:pt idx="2">
                  <c:v>0.62909999999999999</c:v>
                </c:pt>
                <c:pt idx="3">
                  <c:v>0.62909999999999999</c:v>
                </c:pt>
                <c:pt idx="4">
                  <c:v>0.62909999999999999</c:v>
                </c:pt>
                <c:pt idx="5">
                  <c:v>0.62909999999999999</c:v>
                </c:pt>
                <c:pt idx="6">
                  <c:v>0.62909999999999999</c:v>
                </c:pt>
                <c:pt idx="7">
                  <c:v>0.62909999999999999</c:v>
                </c:pt>
                <c:pt idx="8">
                  <c:v>0.62909999999999999</c:v>
                </c:pt>
                <c:pt idx="9">
                  <c:v>0.62909999999999999</c:v>
                </c:pt>
                <c:pt idx="10">
                  <c:v>0.62909999999999999</c:v>
                </c:pt>
                <c:pt idx="11">
                  <c:v>0.62909999999999999</c:v>
                </c:pt>
                <c:pt idx="12">
                  <c:v>0.62909999999999999</c:v>
                </c:pt>
                <c:pt idx="13">
                  <c:v>0.62909999999999999</c:v>
                </c:pt>
                <c:pt idx="14">
                  <c:v>0.62909999999999999</c:v>
                </c:pt>
                <c:pt idx="15">
                  <c:v>0.62909999999999999</c:v>
                </c:pt>
                <c:pt idx="16">
                  <c:v>0.62909999999999999</c:v>
                </c:pt>
                <c:pt idx="17">
                  <c:v>0.62909999999999999</c:v>
                </c:pt>
                <c:pt idx="18">
                  <c:v>0.62909999999999999</c:v>
                </c:pt>
                <c:pt idx="19">
                  <c:v>0.62909999999999999</c:v>
                </c:pt>
                <c:pt idx="20">
                  <c:v>0.62909999999999999</c:v>
                </c:pt>
                <c:pt idx="21">
                  <c:v>0.62909999999999999</c:v>
                </c:pt>
                <c:pt idx="22">
                  <c:v>0.62909999999999999</c:v>
                </c:pt>
                <c:pt idx="23">
                  <c:v>0.62909999999999999</c:v>
                </c:pt>
                <c:pt idx="24">
                  <c:v>0.62909999999999999</c:v>
                </c:pt>
                <c:pt idx="25">
                  <c:v>0.62909999999999999</c:v>
                </c:pt>
                <c:pt idx="26">
                  <c:v>0.62909999999999999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0173856"/>
        <c:axId val="373998016"/>
      </c:lineChart>
      <c:catAx>
        <c:axId val="370173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73998016"/>
        <c:crosses val="autoZero"/>
        <c:auto val="1"/>
        <c:lblAlgn val="ctr"/>
        <c:lblOffset val="100"/>
        <c:noMultiLvlLbl val="0"/>
      </c:catAx>
      <c:valAx>
        <c:axId val="373998016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37017385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'1.1.5'!$A$2:$A$28</c:f>
              <c:strCache>
                <c:ptCount val="27"/>
                <c:pt idx="0">
                  <c:v>Ершичский район</c:v>
                </c:pt>
                <c:pt idx="1">
                  <c:v>Город Смоленск</c:v>
                </c:pt>
                <c:pt idx="2">
                  <c:v>Город Десногорск</c:v>
                </c:pt>
                <c:pt idx="3">
                  <c:v>Велижский район</c:v>
                </c:pt>
                <c:pt idx="4">
                  <c:v>Демидовский район</c:v>
                </c:pt>
                <c:pt idx="5">
                  <c:v>Духовщинский район</c:v>
                </c:pt>
                <c:pt idx="6">
                  <c:v>Краснинский район</c:v>
                </c:pt>
                <c:pt idx="7">
                  <c:v>Починковский район</c:v>
                </c:pt>
                <c:pt idx="8">
                  <c:v>Сафоновский район</c:v>
                </c:pt>
                <c:pt idx="9">
                  <c:v>Смоленский район</c:v>
                </c:pt>
                <c:pt idx="10">
                  <c:v>Сычевский район</c:v>
                </c:pt>
                <c:pt idx="11">
                  <c:v>Темкинский район</c:v>
                </c:pt>
                <c:pt idx="12">
                  <c:v>Угранский район</c:v>
                </c:pt>
                <c:pt idx="13">
                  <c:v>Хиславичский район</c:v>
                </c:pt>
                <c:pt idx="14">
                  <c:v>Холм-Жирковский район</c:v>
                </c:pt>
                <c:pt idx="15">
                  <c:v>Шумячский район</c:v>
                </c:pt>
                <c:pt idx="16">
                  <c:v>Ярцевский район</c:v>
                </c:pt>
                <c:pt idx="17">
                  <c:v>Новодугинский район</c:v>
                </c:pt>
                <c:pt idx="18">
                  <c:v>Рославльский район</c:v>
                </c:pt>
                <c:pt idx="19">
                  <c:v>Гагаринский район</c:v>
                </c:pt>
                <c:pt idx="20">
                  <c:v>Вяземский район</c:v>
                </c:pt>
                <c:pt idx="21">
                  <c:v>Глинковский район</c:v>
                </c:pt>
                <c:pt idx="22">
                  <c:v>Дорогобужский район</c:v>
                </c:pt>
                <c:pt idx="23">
                  <c:v>Кардымовский район</c:v>
                </c:pt>
                <c:pt idx="24">
                  <c:v>Руднянский район</c:v>
                </c:pt>
                <c:pt idx="25">
                  <c:v>Монастырщинский район</c:v>
                </c:pt>
                <c:pt idx="26">
                  <c:v>Ельнинский район</c:v>
                </c:pt>
              </c:strCache>
            </c:strRef>
          </c:cat>
          <c:val>
            <c:numRef>
              <c:f>'1.1.5'!$B$2:$B$28</c:f>
              <c:numCache>
                <c:formatCode>0.00%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0.9</c:v>
                </c:pt>
                <c:pt idx="18">
                  <c:v>0.86206896551724133</c:v>
                </c:pt>
                <c:pt idx="19">
                  <c:v>0.8125</c:v>
                </c:pt>
                <c:pt idx="20">
                  <c:v>0.76666666666666672</c:v>
                </c:pt>
                <c:pt idx="21">
                  <c:v>0.6</c:v>
                </c:pt>
                <c:pt idx="22">
                  <c:v>0.6</c:v>
                </c:pt>
                <c:pt idx="23">
                  <c:v>0.5</c:v>
                </c:pt>
                <c:pt idx="24">
                  <c:v>0.5</c:v>
                </c:pt>
                <c:pt idx="25">
                  <c:v>0.42857142857142855</c:v>
                </c:pt>
                <c:pt idx="26">
                  <c:v>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374000816"/>
        <c:axId val="374001376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'1.1.5'!$A$2:$A$28</c:f>
              <c:strCache>
                <c:ptCount val="27"/>
                <c:pt idx="0">
                  <c:v>Ершичский район</c:v>
                </c:pt>
                <c:pt idx="1">
                  <c:v>Город Смоленск</c:v>
                </c:pt>
                <c:pt idx="2">
                  <c:v>Город Десногорск</c:v>
                </c:pt>
                <c:pt idx="3">
                  <c:v>Велижский район</c:v>
                </c:pt>
                <c:pt idx="4">
                  <c:v>Демидовский район</c:v>
                </c:pt>
                <c:pt idx="5">
                  <c:v>Духовщинский район</c:v>
                </c:pt>
                <c:pt idx="6">
                  <c:v>Краснинский район</c:v>
                </c:pt>
                <c:pt idx="7">
                  <c:v>Починковский район</c:v>
                </c:pt>
                <c:pt idx="8">
                  <c:v>Сафоновский район</c:v>
                </c:pt>
                <c:pt idx="9">
                  <c:v>Смоленский район</c:v>
                </c:pt>
                <c:pt idx="10">
                  <c:v>Сычевский район</c:v>
                </c:pt>
                <c:pt idx="11">
                  <c:v>Темкинский район</c:v>
                </c:pt>
                <c:pt idx="12">
                  <c:v>Угранский район</c:v>
                </c:pt>
                <c:pt idx="13">
                  <c:v>Хиславичский район</c:v>
                </c:pt>
                <c:pt idx="14">
                  <c:v>Холм-Жирковский район</c:v>
                </c:pt>
                <c:pt idx="15">
                  <c:v>Шумячский район</c:v>
                </c:pt>
                <c:pt idx="16">
                  <c:v>Ярцевский район</c:v>
                </c:pt>
                <c:pt idx="17">
                  <c:v>Новодугинский район</c:v>
                </c:pt>
                <c:pt idx="18">
                  <c:v>Рославльский район</c:v>
                </c:pt>
                <c:pt idx="19">
                  <c:v>Гагаринский район</c:v>
                </c:pt>
                <c:pt idx="20">
                  <c:v>Вяземский район</c:v>
                </c:pt>
                <c:pt idx="21">
                  <c:v>Глинковский район</c:v>
                </c:pt>
                <c:pt idx="22">
                  <c:v>Дорогобужский район</c:v>
                </c:pt>
                <c:pt idx="23">
                  <c:v>Кардымовский район</c:v>
                </c:pt>
                <c:pt idx="24">
                  <c:v>Руднянский район</c:v>
                </c:pt>
                <c:pt idx="25">
                  <c:v>Монастырщинский район</c:v>
                </c:pt>
                <c:pt idx="26">
                  <c:v>Ельнинский район</c:v>
                </c:pt>
              </c:strCache>
            </c:strRef>
          </c:cat>
          <c:val>
            <c:numRef>
              <c:f>'1.1.5'!$C$2:$C$28</c:f>
              <c:numCache>
                <c:formatCode>0.00%</c:formatCode>
                <c:ptCount val="27"/>
                <c:pt idx="0">
                  <c:v>0.89019999999999999</c:v>
                </c:pt>
                <c:pt idx="1">
                  <c:v>0.89019999999999999</c:v>
                </c:pt>
                <c:pt idx="2">
                  <c:v>0.89019999999999999</c:v>
                </c:pt>
                <c:pt idx="3">
                  <c:v>0.89019999999999999</c:v>
                </c:pt>
                <c:pt idx="4">
                  <c:v>0.89019999999999999</c:v>
                </c:pt>
                <c:pt idx="5">
                  <c:v>0.89019999999999999</c:v>
                </c:pt>
                <c:pt idx="6">
                  <c:v>0.89019999999999999</c:v>
                </c:pt>
                <c:pt idx="7">
                  <c:v>0.89019999999999999</c:v>
                </c:pt>
                <c:pt idx="8">
                  <c:v>0.89019999999999999</c:v>
                </c:pt>
                <c:pt idx="9">
                  <c:v>0.89019999999999999</c:v>
                </c:pt>
                <c:pt idx="10">
                  <c:v>0.89019999999999999</c:v>
                </c:pt>
                <c:pt idx="11">
                  <c:v>0.89019999999999999</c:v>
                </c:pt>
                <c:pt idx="12">
                  <c:v>0.89019999999999999</c:v>
                </c:pt>
                <c:pt idx="13">
                  <c:v>0.89019999999999999</c:v>
                </c:pt>
                <c:pt idx="14">
                  <c:v>0.89019999999999999</c:v>
                </c:pt>
                <c:pt idx="15">
                  <c:v>0.89019999999999999</c:v>
                </c:pt>
                <c:pt idx="16">
                  <c:v>0.89019999999999999</c:v>
                </c:pt>
                <c:pt idx="17">
                  <c:v>0.89019999999999999</c:v>
                </c:pt>
                <c:pt idx="18">
                  <c:v>0.89019999999999999</c:v>
                </c:pt>
                <c:pt idx="19">
                  <c:v>0.89019999999999999</c:v>
                </c:pt>
                <c:pt idx="20">
                  <c:v>0.89019999999999999</c:v>
                </c:pt>
                <c:pt idx="21">
                  <c:v>0.89019999999999999</c:v>
                </c:pt>
                <c:pt idx="22">
                  <c:v>0.89019999999999999</c:v>
                </c:pt>
                <c:pt idx="23">
                  <c:v>0.89019999999999999</c:v>
                </c:pt>
                <c:pt idx="24">
                  <c:v>0.89019999999999999</c:v>
                </c:pt>
                <c:pt idx="25">
                  <c:v>0.89019999999999999</c:v>
                </c:pt>
                <c:pt idx="26">
                  <c:v>0.89019999999999999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000816"/>
        <c:axId val="374001376"/>
      </c:lineChart>
      <c:catAx>
        <c:axId val="374000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74001376"/>
        <c:crosses val="autoZero"/>
        <c:auto val="1"/>
        <c:lblAlgn val="ctr"/>
        <c:lblOffset val="100"/>
        <c:noMultiLvlLbl val="0"/>
      </c:catAx>
      <c:valAx>
        <c:axId val="374001376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37400081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'1.1.6.1'!$A$2:$A$28</c:f>
              <c:strCache>
                <c:ptCount val="27"/>
                <c:pt idx="0">
                  <c:v>Краснинский район</c:v>
                </c:pt>
                <c:pt idx="1">
                  <c:v>Новодугинский район</c:v>
                </c:pt>
                <c:pt idx="2">
                  <c:v>Ярцевский район</c:v>
                </c:pt>
                <c:pt idx="3">
                  <c:v>Кардымовский район</c:v>
                </c:pt>
                <c:pt idx="4">
                  <c:v>Рославльский район</c:v>
                </c:pt>
                <c:pt idx="5">
                  <c:v>Ельнинский район</c:v>
                </c:pt>
                <c:pt idx="6">
                  <c:v>Темкинский район</c:v>
                </c:pt>
                <c:pt idx="7">
                  <c:v>Город Смоленск</c:v>
                </c:pt>
                <c:pt idx="8">
                  <c:v>Дорогобужский район</c:v>
                </c:pt>
                <c:pt idx="9">
                  <c:v>Смоленский район</c:v>
                </c:pt>
                <c:pt idx="10">
                  <c:v>Гагаринский район</c:v>
                </c:pt>
                <c:pt idx="11">
                  <c:v>Монастырщинский район</c:v>
                </c:pt>
                <c:pt idx="12">
                  <c:v>Ершичский район</c:v>
                </c:pt>
                <c:pt idx="13">
                  <c:v>Город Десногорск</c:v>
                </c:pt>
                <c:pt idx="14">
                  <c:v>Холм-Жирковский район</c:v>
                </c:pt>
                <c:pt idx="15">
                  <c:v>Велижский район</c:v>
                </c:pt>
                <c:pt idx="16">
                  <c:v>Сафоновский район</c:v>
                </c:pt>
                <c:pt idx="17">
                  <c:v>Сычевский район</c:v>
                </c:pt>
                <c:pt idx="18">
                  <c:v>Починковский район</c:v>
                </c:pt>
                <c:pt idx="19">
                  <c:v>Угранский район</c:v>
                </c:pt>
                <c:pt idx="20">
                  <c:v>Демидовский район</c:v>
                </c:pt>
                <c:pt idx="21">
                  <c:v>Глинковский район</c:v>
                </c:pt>
                <c:pt idx="22">
                  <c:v>Вяземский район</c:v>
                </c:pt>
                <c:pt idx="23">
                  <c:v>Руднянский район</c:v>
                </c:pt>
                <c:pt idx="24">
                  <c:v>Шумячский район</c:v>
                </c:pt>
                <c:pt idx="25">
                  <c:v>Духовщинский район</c:v>
                </c:pt>
                <c:pt idx="26">
                  <c:v>Хиславичский район</c:v>
                </c:pt>
              </c:strCache>
            </c:strRef>
          </c:cat>
          <c:val>
            <c:numRef>
              <c:f>'1.1.6.1'!$B$2:$B$28</c:f>
              <c:numCache>
                <c:formatCode>0.00%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0.66666666666666663</c:v>
                </c:pt>
                <c:pt idx="4">
                  <c:v>0.59130434782608698</c:v>
                </c:pt>
                <c:pt idx="5">
                  <c:v>0.52380952380952384</c:v>
                </c:pt>
                <c:pt idx="6">
                  <c:v>0.52173913043478259</c:v>
                </c:pt>
                <c:pt idx="7">
                  <c:v>0.51811594202898548</c:v>
                </c:pt>
                <c:pt idx="8">
                  <c:v>0.47887323943661969</c:v>
                </c:pt>
                <c:pt idx="9">
                  <c:v>0.42857142857142855</c:v>
                </c:pt>
                <c:pt idx="10">
                  <c:v>0.4</c:v>
                </c:pt>
                <c:pt idx="11">
                  <c:v>0.38095238095238093</c:v>
                </c:pt>
                <c:pt idx="12">
                  <c:v>0.375</c:v>
                </c:pt>
                <c:pt idx="13">
                  <c:v>0.37209302325581395</c:v>
                </c:pt>
                <c:pt idx="14">
                  <c:v>0.34090909090909088</c:v>
                </c:pt>
                <c:pt idx="15">
                  <c:v>0.33333333333333331</c:v>
                </c:pt>
                <c:pt idx="16">
                  <c:v>0.33333333333333331</c:v>
                </c:pt>
                <c:pt idx="17">
                  <c:v>0.33333333333333331</c:v>
                </c:pt>
                <c:pt idx="18">
                  <c:v>0.31858407079646017</c:v>
                </c:pt>
                <c:pt idx="19">
                  <c:v>0.31818181818181818</c:v>
                </c:pt>
                <c:pt idx="20">
                  <c:v>0.3125</c:v>
                </c:pt>
                <c:pt idx="21">
                  <c:v>0.30769230769230771</c:v>
                </c:pt>
                <c:pt idx="22">
                  <c:v>0.25179856115107913</c:v>
                </c:pt>
                <c:pt idx="23">
                  <c:v>0.25</c:v>
                </c:pt>
                <c:pt idx="24">
                  <c:v>0.25</c:v>
                </c:pt>
                <c:pt idx="25">
                  <c:v>0.2</c:v>
                </c:pt>
                <c:pt idx="26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"/>
        <c:axId val="374004176"/>
        <c:axId val="374004736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'1.1.6.1'!$A$2:$A$28</c:f>
              <c:strCache>
                <c:ptCount val="27"/>
                <c:pt idx="0">
                  <c:v>Краснинский район</c:v>
                </c:pt>
                <c:pt idx="1">
                  <c:v>Новодугинский район</c:v>
                </c:pt>
                <c:pt idx="2">
                  <c:v>Ярцевский район</c:v>
                </c:pt>
                <c:pt idx="3">
                  <c:v>Кардымовский район</c:v>
                </c:pt>
                <c:pt idx="4">
                  <c:v>Рославльский район</c:v>
                </c:pt>
                <c:pt idx="5">
                  <c:v>Ельнинский район</c:v>
                </c:pt>
                <c:pt idx="6">
                  <c:v>Темкинский район</c:v>
                </c:pt>
                <c:pt idx="7">
                  <c:v>Город Смоленск</c:v>
                </c:pt>
                <c:pt idx="8">
                  <c:v>Дорогобужский район</c:v>
                </c:pt>
                <c:pt idx="9">
                  <c:v>Смоленский район</c:v>
                </c:pt>
                <c:pt idx="10">
                  <c:v>Гагаринский район</c:v>
                </c:pt>
                <c:pt idx="11">
                  <c:v>Монастырщинский район</c:v>
                </c:pt>
                <c:pt idx="12">
                  <c:v>Ершичский район</c:v>
                </c:pt>
                <c:pt idx="13">
                  <c:v>Город Десногорск</c:v>
                </c:pt>
                <c:pt idx="14">
                  <c:v>Холм-Жирковский район</c:v>
                </c:pt>
                <c:pt idx="15">
                  <c:v>Велижский район</c:v>
                </c:pt>
                <c:pt idx="16">
                  <c:v>Сафоновский район</c:v>
                </c:pt>
                <c:pt idx="17">
                  <c:v>Сычевский район</c:v>
                </c:pt>
                <c:pt idx="18">
                  <c:v>Починковский район</c:v>
                </c:pt>
                <c:pt idx="19">
                  <c:v>Угранский район</c:v>
                </c:pt>
                <c:pt idx="20">
                  <c:v>Демидовский район</c:v>
                </c:pt>
                <c:pt idx="21">
                  <c:v>Глинковский район</c:v>
                </c:pt>
                <c:pt idx="22">
                  <c:v>Вяземский район</c:v>
                </c:pt>
                <c:pt idx="23">
                  <c:v>Руднянский район</c:v>
                </c:pt>
                <c:pt idx="24">
                  <c:v>Шумячский район</c:v>
                </c:pt>
                <c:pt idx="25">
                  <c:v>Духовщинский район</c:v>
                </c:pt>
                <c:pt idx="26">
                  <c:v>Хиславичский район</c:v>
                </c:pt>
              </c:strCache>
            </c:strRef>
          </c:cat>
          <c:val>
            <c:numRef>
              <c:f>'1.1.6.1'!$C$2:$C$28</c:f>
              <c:numCache>
                <c:formatCode>0.00%</c:formatCode>
                <c:ptCount val="27"/>
                <c:pt idx="0">
                  <c:v>0.41820000000000002</c:v>
                </c:pt>
                <c:pt idx="1">
                  <c:v>0.41820000000000002</c:v>
                </c:pt>
                <c:pt idx="2">
                  <c:v>0.41820000000000002</c:v>
                </c:pt>
                <c:pt idx="3">
                  <c:v>0.41820000000000002</c:v>
                </c:pt>
                <c:pt idx="4">
                  <c:v>0.41820000000000002</c:v>
                </c:pt>
                <c:pt idx="5">
                  <c:v>0.41820000000000002</c:v>
                </c:pt>
                <c:pt idx="6">
                  <c:v>0.41820000000000002</c:v>
                </c:pt>
                <c:pt idx="7">
                  <c:v>0.41820000000000002</c:v>
                </c:pt>
                <c:pt idx="8">
                  <c:v>0.41820000000000002</c:v>
                </c:pt>
                <c:pt idx="9">
                  <c:v>0.41820000000000002</c:v>
                </c:pt>
                <c:pt idx="10">
                  <c:v>0.41820000000000002</c:v>
                </c:pt>
                <c:pt idx="11">
                  <c:v>0.41820000000000002</c:v>
                </c:pt>
                <c:pt idx="12">
                  <c:v>0.41820000000000002</c:v>
                </c:pt>
                <c:pt idx="13">
                  <c:v>0.41820000000000002</c:v>
                </c:pt>
                <c:pt idx="14">
                  <c:v>0.41820000000000002</c:v>
                </c:pt>
                <c:pt idx="15">
                  <c:v>0.41820000000000002</c:v>
                </c:pt>
                <c:pt idx="16">
                  <c:v>0.41820000000000002</c:v>
                </c:pt>
                <c:pt idx="17">
                  <c:v>0.41820000000000002</c:v>
                </c:pt>
                <c:pt idx="18">
                  <c:v>0.41820000000000002</c:v>
                </c:pt>
                <c:pt idx="19">
                  <c:v>0.41820000000000002</c:v>
                </c:pt>
                <c:pt idx="20">
                  <c:v>0.41820000000000002</c:v>
                </c:pt>
                <c:pt idx="21">
                  <c:v>0.41820000000000002</c:v>
                </c:pt>
                <c:pt idx="22">
                  <c:v>0.41820000000000002</c:v>
                </c:pt>
                <c:pt idx="23">
                  <c:v>0.41820000000000002</c:v>
                </c:pt>
                <c:pt idx="24">
                  <c:v>0.41820000000000002</c:v>
                </c:pt>
                <c:pt idx="25">
                  <c:v>0.41820000000000002</c:v>
                </c:pt>
                <c:pt idx="26">
                  <c:v>0.41820000000000002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004176"/>
        <c:axId val="374004736"/>
      </c:lineChart>
      <c:catAx>
        <c:axId val="374004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74004736"/>
        <c:crosses val="autoZero"/>
        <c:auto val="1"/>
        <c:lblAlgn val="ctr"/>
        <c:lblOffset val="100"/>
        <c:noMultiLvlLbl val="0"/>
      </c:catAx>
      <c:valAx>
        <c:axId val="374004736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37400417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1</xdr:row>
      <xdr:rowOff>47625</xdr:rowOff>
    </xdr:from>
    <xdr:to>
      <xdr:col>17</xdr:col>
      <xdr:colOff>581025</xdr:colOff>
      <xdr:row>33</xdr:row>
      <xdr:rowOff>133350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495300</xdr:colOff>
      <xdr:row>8</xdr:row>
      <xdr:rowOff>171450</xdr:rowOff>
    </xdr:from>
    <xdr:to>
      <xdr:col>18</xdr:col>
      <xdr:colOff>152400</xdr:colOff>
      <xdr:row>10</xdr:row>
      <xdr:rowOff>95250</xdr:rowOff>
    </xdr:to>
    <xdr:sp macro="" textlink="">
      <xdr:nvSpPr>
        <xdr:cNvPr id="3" name="TextBox 2"/>
        <xdr:cNvSpPr txBox="1"/>
      </xdr:nvSpPr>
      <xdr:spPr>
        <a:xfrm>
          <a:off x="11525250" y="1762125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rgbClr val="C00000"/>
              </a:solidFill>
            </a:rPr>
            <a:t>60,</a:t>
          </a:r>
          <a:r>
            <a:rPr lang="ru-RU" sz="1100" b="1">
              <a:solidFill>
                <a:srgbClr val="C00000"/>
              </a:solidFill>
            </a:rPr>
            <a:t>07</a:t>
          </a:r>
          <a:r>
            <a:rPr lang="en-US" sz="1100" b="1">
              <a:solidFill>
                <a:srgbClr val="C00000"/>
              </a:solidFill>
            </a:rPr>
            <a:t>%</a:t>
          </a:r>
          <a:endParaRPr lang="ru-RU" sz="1100" b="1">
            <a:solidFill>
              <a:srgbClr val="C00000"/>
            </a:solidFill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533400</xdr:colOff>
      <xdr:row>16</xdr:row>
      <xdr:rowOff>57150</xdr:rowOff>
    </xdr:from>
    <xdr:to>
      <xdr:col>18</xdr:col>
      <xdr:colOff>190500</xdr:colOff>
      <xdr:row>17</xdr:row>
      <xdr:rowOff>180975</xdr:rowOff>
    </xdr:to>
    <xdr:sp macro="" textlink="">
      <xdr:nvSpPr>
        <xdr:cNvPr id="3" name="TextBox 2"/>
        <xdr:cNvSpPr txBox="1"/>
      </xdr:nvSpPr>
      <xdr:spPr>
        <a:xfrm>
          <a:off x="11563350" y="3248025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rgbClr val="C00000"/>
              </a:solidFill>
            </a:rPr>
            <a:t>24,07%</a:t>
          </a:r>
          <a:endParaRPr lang="ru-RU" sz="1100" b="1">
            <a:solidFill>
              <a:srgbClr val="C00000"/>
            </a:solidFill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504825</xdr:colOff>
      <xdr:row>17</xdr:row>
      <xdr:rowOff>152400</xdr:rowOff>
    </xdr:from>
    <xdr:to>
      <xdr:col>18</xdr:col>
      <xdr:colOff>161925</xdr:colOff>
      <xdr:row>19</xdr:row>
      <xdr:rowOff>76200</xdr:rowOff>
    </xdr:to>
    <xdr:sp macro="" textlink="">
      <xdr:nvSpPr>
        <xdr:cNvPr id="3" name="TextBox 2"/>
        <xdr:cNvSpPr txBox="1"/>
      </xdr:nvSpPr>
      <xdr:spPr>
        <a:xfrm>
          <a:off x="11534775" y="3543300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rgbClr val="C00000"/>
              </a:solidFill>
            </a:rPr>
            <a:t>16,63%</a:t>
          </a:r>
          <a:endParaRPr lang="ru-RU" sz="1100" b="1">
            <a:solidFill>
              <a:srgbClr val="C00000"/>
            </a:solidFill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447675</xdr:colOff>
      <xdr:row>19</xdr:row>
      <xdr:rowOff>19050</xdr:rowOff>
    </xdr:from>
    <xdr:to>
      <xdr:col>18</xdr:col>
      <xdr:colOff>104775</xdr:colOff>
      <xdr:row>20</xdr:row>
      <xdr:rowOff>142875</xdr:rowOff>
    </xdr:to>
    <xdr:sp macro="" textlink="">
      <xdr:nvSpPr>
        <xdr:cNvPr id="3" name="TextBox 2"/>
        <xdr:cNvSpPr txBox="1"/>
      </xdr:nvSpPr>
      <xdr:spPr>
        <a:xfrm>
          <a:off x="11477625" y="3810000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7,58%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523875</xdr:colOff>
      <xdr:row>16</xdr:row>
      <xdr:rowOff>114300</xdr:rowOff>
    </xdr:from>
    <xdr:to>
      <xdr:col>18</xdr:col>
      <xdr:colOff>180975</xdr:colOff>
      <xdr:row>18</xdr:row>
      <xdr:rowOff>38100</xdr:rowOff>
    </xdr:to>
    <xdr:sp macro="" textlink="">
      <xdr:nvSpPr>
        <xdr:cNvPr id="3" name="TextBox 2"/>
        <xdr:cNvSpPr txBox="1"/>
      </xdr:nvSpPr>
      <xdr:spPr>
        <a:xfrm>
          <a:off x="11553825" y="3305175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22,53%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476250</xdr:colOff>
      <xdr:row>3</xdr:row>
      <xdr:rowOff>85725</xdr:rowOff>
    </xdr:from>
    <xdr:to>
      <xdr:col>18</xdr:col>
      <xdr:colOff>133350</xdr:colOff>
      <xdr:row>5</xdr:row>
      <xdr:rowOff>9525</xdr:rowOff>
    </xdr:to>
    <xdr:sp macro="" textlink="">
      <xdr:nvSpPr>
        <xdr:cNvPr id="3" name="TextBox 2"/>
        <xdr:cNvSpPr txBox="1"/>
      </xdr:nvSpPr>
      <xdr:spPr>
        <a:xfrm>
          <a:off x="11506200" y="685800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rgbClr val="C00000"/>
              </a:solidFill>
            </a:rPr>
            <a:t>86,35</a:t>
          </a:r>
          <a:r>
            <a:rPr lang="ru-RU" sz="1100" b="1">
              <a:solidFill>
                <a:srgbClr val="C00000"/>
              </a:solidFill>
            </a:rPr>
            <a:t>%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476250</xdr:colOff>
      <xdr:row>3</xdr:row>
      <xdr:rowOff>28575</xdr:rowOff>
    </xdr:from>
    <xdr:to>
      <xdr:col>18</xdr:col>
      <xdr:colOff>133350</xdr:colOff>
      <xdr:row>4</xdr:row>
      <xdr:rowOff>152400</xdr:rowOff>
    </xdr:to>
    <xdr:sp macro="" textlink="">
      <xdr:nvSpPr>
        <xdr:cNvPr id="3" name="TextBox 2"/>
        <xdr:cNvSpPr txBox="1"/>
      </xdr:nvSpPr>
      <xdr:spPr>
        <a:xfrm>
          <a:off x="11506200" y="628650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rgbClr val="C00000"/>
              </a:solidFill>
            </a:rPr>
            <a:t>87,54</a:t>
          </a:r>
          <a:r>
            <a:rPr lang="ru-RU" sz="1100" b="1">
              <a:solidFill>
                <a:srgbClr val="C00000"/>
              </a:solidFill>
            </a:rPr>
            <a:t>%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476250</xdr:colOff>
      <xdr:row>3</xdr:row>
      <xdr:rowOff>152400</xdr:rowOff>
    </xdr:from>
    <xdr:to>
      <xdr:col>18</xdr:col>
      <xdr:colOff>133350</xdr:colOff>
      <xdr:row>5</xdr:row>
      <xdr:rowOff>76200</xdr:rowOff>
    </xdr:to>
    <xdr:sp macro="" textlink="">
      <xdr:nvSpPr>
        <xdr:cNvPr id="3" name="TextBox 2"/>
        <xdr:cNvSpPr txBox="1"/>
      </xdr:nvSpPr>
      <xdr:spPr>
        <a:xfrm>
          <a:off x="11506200" y="752475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rgbClr val="C00000"/>
              </a:solidFill>
            </a:rPr>
            <a:t>84,59</a:t>
          </a:r>
          <a:r>
            <a:rPr lang="ru-RU" sz="1100" b="1">
              <a:solidFill>
                <a:srgbClr val="C00000"/>
              </a:solidFill>
            </a:rPr>
            <a:t>%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504825</xdr:colOff>
      <xdr:row>4</xdr:row>
      <xdr:rowOff>152400</xdr:rowOff>
    </xdr:from>
    <xdr:to>
      <xdr:col>18</xdr:col>
      <xdr:colOff>161925</xdr:colOff>
      <xdr:row>6</xdr:row>
      <xdr:rowOff>76200</xdr:rowOff>
    </xdr:to>
    <xdr:sp macro="" textlink="">
      <xdr:nvSpPr>
        <xdr:cNvPr id="3" name="TextBox 2"/>
        <xdr:cNvSpPr txBox="1"/>
      </xdr:nvSpPr>
      <xdr:spPr>
        <a:xfrm>
          <a:off x="11534775" y="952500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79,56%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495300</xdr:colOff>
      <xdr:row>2</xdr:row>
      <xdr:rowOff>142875</xdr:rowOff>
    </xdr:from>
    <xdr:to>
      <xdr:col>18</xdr:col>
      <xdr:colOff>152400</xdr:colOff>
      <xdr:row>4</xdr:row>
      <xdr:rowOff>66675</xdr:rowOff>
    </xdr:to>
    <xdr:sp macro="" textlink="">
      <xdr:nvSpPr>
        <xdr:cNvPr id="3" name="TextBox 2"/>
        <xdr:cNvSpPr txBox="1"/>
      </xdr:nvSpPr>
      <xdr:spPr>
        <a:xfrm>
          <a:off x="11525250" y="542925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90,16%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32</xdr:row>
      <xdr:rowOff>104775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66675</xdr:colOff>
      <xdr:row>2</xdr:row>
      <xdr:rowOff>180975</xdr:rowOff>
    </xdr:from>
    <xdr:to>
      <xdr:col>18</xdr:col>
      <xdr:colOff>333375</xdr:colOff>
      <xdr:row>4</xdr:row>
      <xdr:rowOff>104775</xdr:rowOff>
    </xdr:to>
    <xdr:sp macro="" textlink="">
      <xdr:nvSpPr>
        <xdr:cNvPr id="3" name="TextBox 2"/>
        <xdr:cNvSpPr txBox="1"/>
      </xdr:nvSpPr>
      <xdr:spPr>
        <a:xfrm>
          <a:off x="11706225" y="571500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89,91%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0</xdr:rowOff>
    </xdr:from>
    <xdr:to>
      <xdr:col>18</xdr:col>
      <xdr:colOff>276225</xdr:colOff>
      <xdr:row>28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504825</xdr:colOff>
      <xdr:row>4</xdr:row>
      <xdr:rowOff>0</xdr:rowOff>
    </xdr:from>
    <xdr:to>
      <xdr:col>18</xdr:col>
      <xdr:colOff>161925</xdr:colOff>
      <xdr:row>5</xdr:row>
      <xdr:rowOff>123825</xdr:rowOff>
    </xdr:to>
    <xdr:sp macro="" textlink="">
      <xdr:nvSpPr>
        <xdr:cNvPr id="3" name="TextBox 2"/>
        <xdr:cNvSpPr txBox="1"/>
      </xdr:nvSpPr>
      <xdr:spPr>
        <a:xfrm>
          <a:off x="11534775" y="800100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80,49%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1</xdr:row>
      <xdr:rowOff>38100</xdr:rowOff>
    </xdr:from>
    <xdr:to>
      <xdr:col>18</xdr:col>
      <xdr:colOff>266700</xdr:colOff>
      <xdr:row>2</xdr:row>
      <xdr:rowOff>161925</xdr:rowOff>
    </xdr:to>
    <xdr:sp macro="" textlink="">
      <xdr:nvSpPr>
        <xdr:cNvPr id="3" name="TextBox 2"/>
        <xdr:cNvSpPr txBox="1"/>
      </xdr:nvSpPr>
      <xdr:spPr>
        <a:xfrm>
          <a:off x="11639550" y="238125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97,11%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0</xdr:rowOff>
    </xdr:from>
    <xdr:to>
      <xdr:col>18</xdr:col>
      <xdr:colOff>276225</xdr:colOff>
      <xdr:row>28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523875</xdr:colOff>
      <xdr:row>2</xdr:row>
      <xdr:rowOff>161925</xdr:rowOff>
    </xdr:from>
    <xdr:to>
      <xdr:col>18</xdr:col>
      <xdr:colOff>180975</xdr:colOff>
      <xdr:row>4</xdr:row>
      <xdr:rowOff>85725</xdr:rowOff>
    </xdr:to>
    <xdr:sp macro="" textlink="">
      <xdr:nvSpPr>
        <xdr:cNvPr id="3" name="TextBox 2"/>
        <xdr:cNvSpPr txBox="1"/>
      </xdr:nvSpPr>
      <xdr:spPr>
        <a:xfrm>
          <a:off x="11553825" y="561975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86,73%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19050</xdr:colOff>
      <xdr:row>11</xdr:row>
      <xdr:rowOff>180975</xdr:rowOff>
    </xdr:from>
    <xdr:to>
      <xdr:col>18</xdr:col>
      <xdr:colOff>285750</xdr:colOff>
      <xdr:row>13</xdr:row>
      <xdr:rowOff>104775</xdr:rowOff>
    </xdr:to>
    <xdr:sp macro="" textlink="">
      <xdr:nvSpPr>
        <xdr:cNvPr id="3" name="TextBox 2"/>
        <xdr:cNvSpPr txBox="1"/>
      </xdr:nvSpPr>
      <xdr:spPr>
        <a:xfrm>
          <a:off x="11658600" y="2381250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45,70%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57150</xdr:colOff>
      <xdr:row>18</xdr:row>
      <xdr:rowOff>180975</xdr:rowOff>
    </xdr:from>
    <xdr:to>
      <xdr:col>18</xdr:col>
      <xdr:colOff>323850</xdr:colOff>
      <xdr:row>20</xdr:row>
      <xdr:rowOff>104775</xdr:rowOff>
    </xdr:to>
    <xdr:sp macro="" textlink="">
      <xdr:nvSpPr>
        <xdr:cNvPr id="3" name="TextBox 2"/>
        <xdr:cNvSpPr txBox="1"/>
      </xdr:nvSpPr>
      <xdr:spPr>
        <a:xfrm>
          <a:off x="11696700" y="3781425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12,07%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28575</xdr:colOff>
      <xdr:row>19</xdr:row>
      <xdr:rowOff>104775</xdr:rowOff>
    </xdr:from>
    <xdr:to>
      <xdr:col>18</xdr:col>
      <xdr:colOff>295275</xdr:colOff>
      <xdr:row>21</xdr:row>
      <xdr:rowOff>28575</xdr:rowOff>
    </xdr:to>
    <xdr:sp macro="" textlink="">
      <xdr:nvSpPr>
        <xdr:cNvPr id="3" name="TextBox 2"/>
        <xdr:cNvSpPr txBox="1"/>
      </xdr:nvSpPr>
      <xdr:spPr>
        <a:xfrm>
          <a:off x="11668125" y="3905250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9,39%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114300</xdr:colOff>
      <xdr:row>19</xdr:row>
      <xdr:rowOff>95250</xdr:rowOff>
    </xdr:from>
    <xdr:to>
      <xdr:col>18</xdr:col>
      <xdr:colOff>381000</xdr:colOff>
      <xdr:row>21</xdr:row>
      <xdr:rowOff>19050</xdr:rowOff>
    </xdr:to>
    <xdr:sp macro="" textlink="">
      <xdr:nvSpPr>
        <xdr:cNvPr id="3" name="TextBox 2"/>
        <xdr:cNvSpPr txBox="1"/>
      </xdr:nvSpPr>
      <xdr:spPr>
        <a:xfrm>
          <a:off x="11753850" y="3895725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3,67%</a:t>
          </a: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38100</xdr:colOff>
      <xdr:row>1</xdr:row>
      <xdr:rowOff>114300</xdr:rowOff>
    </xdr:from>
    <xdr:to>
      <xdr:col>18</xdr:col>
      <xdr:colOff>304800</xdr:colOff>
      <xdr:row>3</xdr:row>
      <xdr:rowOff>38100</xdr:rowOff>
    </xdr:to>
    <xdr:sp macro="" textlink="">
      <xdr:nvSpPr>
        <xdr:cNvPr id="3" name="TextBox 2"/>
        <xdr:cNvSpPr txBox="1"/>
      </xdr:nvSpPr>
      <xdr:spPr>
        <a:xfrm>
          <a:off x="11677650" y="314325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95,25%</a:t>
          </a: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76200</xdr:colOff>
      <xdr:row>9</xdr:row>
      <xdr:rowOff>66675</xdr:rowOff>
    </xdr:from>
    <xdr:to>
      <xdr:col>18</xdr:col>
      <xdr:colOff>342900</xdr:colOff>
      <xdr:row>10</xdr:row>
      <xdr:rowOff>190500</xdr:rowOff>
    </xdr:to>
    <xdr:sp macro="" textlink="">
      <xdr:nvSpPr>
        <xdr:cNvPr id="3" name="TextBox 2"/>
        <xdr:cNvSpPr txBox="1"/>
      </xdr:nvSpPr>
      <xdr:spPr>
        <a:xfrm>
          <a:off x="11715750" y="1866900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58,12%</a:t>
          </a: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38100</xdr:colOff>
      <xdr:row>13</xdr:row>
      <xdr:rowOff>57150</xdr:rowOff>
    </xdr:from>
    <xdr:to>
      <xdr:col>18</xdr:col>
      <xdr:colOff>304800</xdr:colOff>
      <xdr:row>14</xdr:row>
      <xdr:rowOff>180975</xdr:rowOff>
    </xdr:to>
    <xdr:sp macro="" textlink="">
      <xdr:nvSpPr>
        <xdr:cNvPr id="3" name="TextBox 2"/>
        <xdr:cNvSpPr txBox="1"/>
      </xdr:nvSpPr>
      <xdr:spPr>
        <a:xfrm>
          <a:off x="11677650" y="2657475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39,17%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31</xdr:row>
      <xdr:rowOff>104775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66675</xdr:colOff>
      <xdr:row>2</xdr:row>
      <xdr:rowOff>180975</xdr:rowOff>
    </xdr:from>
    <xdr:to>
      <xdr:col>18</xdr:col>
      <xdr:colOff>333375</xdr:colOff>
      <xdr:row>4</xdr:row>
      <xdr:rowOff>104775</xdr:rowOff>
    </xdr:to>
    <xdr:sp macro="" textlink="">
      <xdr:nvSpPr>
        <xdr:cNvPr id="3" name="TextBox 2"/>
        <xdr:cNvSpPr txBox="1"/>
      </xdr:nvSpPr>
      <xdr:spPr>
        <a:xfrm>
          <a:off x="11706225" y="571500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89,</a:t>
          </a:r>
          <a:r>
            <a:rPr lang="en-US" sz="1100" b="1">
              <a:solidFill>
                <a:srgbClr val="C00000"/>
              </a:solidFill>
            </a:rPr>
            <a:t>44</a:t>
          </a:r>
          <a:r>
            <a:rPr lang="ru-RU" sz="1100" b="1">
              <a:solidFill>
                <a:srgbClr val="C00000"/>
              </a:solidFill>
            </a:rPr>
            <a:t>%</a:t>
          </a: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19</xdr:row>
      <xdr:rowOff>114300</xdr:rowOff>
    </xdr:from>
    <xdr:to>
      <xdr:col>18</xdr:col>
      <xdr:colOff>266700</xdr:colOff>
      <xdr:row>21</xdr:row>
      <xdr:rowOff>38100</xdr:rowOff>
    </xdr:to>
    <xdr:sp macro="" textlink="">
      <xdr:nvSpPr>
        <xdr:cNvPr id="3" name="TextBox 2"/>
        <xdr:cNvSpPr txBox="1"/>
      </xdr:nvSpPr>
      <xdr:spPr>
        <a:xfrm>
          <a:off x="11639550" y="3914775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8,81%</a:t>
          </a: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19</xdr:row>
      <xdr:rowOff>114300</xdr:rowOff>
    </xdr:from>
    <xdr:to>
      <xdr:col>18</xdr:col>
      <xdr:colOff>266700</xdr:colOff>
      <xdr:row>21</xdr:row>
      <xdr:rowOff>38100</xdr:rowOff>
    </xdr:to>
    <xdr:sp macro="" textlink="">
      <xdr:nvSpPr>
        <xdr:cNvPr id="3" name="TextBox 2"/>
        <xdr:cNvSpPr txBox="1"/>
      </xdr:nvSpPr>
      <xdr:spPr>
        <a:xfrm>
          <a:off x="11639550" y="3914775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1,82%</a:t>
          </a: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19</xdr:row>
      <xdr:rowOff>114300</xdr:rowOff>
    </xdr:from>
    <xdr:to>
      <xdr:col>18</xdr:col>
      <xdr:colOff>266700</xdr:colOff>
      <xdr:row>21</xdr:row>
      <xdr:rowOff>38100</xdr:rowOff>
    </xdr:to>
    <xdr:sp macro="" textlink="">
      <xdr:nvSpPr>
        <xdr:cNvPr id="3" name="TextBox 2"/>
        <xdr:cNvSpPr txBox="1"/>
      </xdr:nvSpPr>
      <xdr:spPr>
        <a:xfrm>
          <a:off x="11639550" y="3914775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0,28%</a:t>
          </a: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57150</xdr:colOff>
      <xdr:row>8</xdr:row>
      <xdr:rowOff>28575</xdr:rowOff>
    </xdr:from>
    <xdr:to>
      <xdr:col>18</xdr:col>
      <xdr:colOff>323850</xdr:colOff>
      <xdr:row>9</xdr:row>
      <xdr:rowOff>152400</xdr:rowOff>
    </xdr:to>
    <xdr:sp macro="" textlink="">
      <xdr:nvSpPr>
        <xdr:cNvPr id="3" name="TextBox 2"/>
        <xdr:cNvSpPr txBox="1"/>
      </xdr:nvSpPr>
      <xdr:spPr>
        <a:xfrm>
          <a:off x="11696700" y="1628775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62,91%</a:t>
          </a: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38100</xdr:colOff>
      <xdr:row>17</xdr:row>
      <xdr:rowOff>161925</xdr:rowOff>
    </xdr:from>
    <xdr:to>
      <xdr:col>18</xdr:col>
      <xdr:colOff>304800</xdr:colOff>
      <xdr:row>19</xdr:row>
      <xdr:rowOff>85725</xdr:rowOff>
    </xdr:to>
    <xdr:sp macro="" textlink="">
      <xdr:nvSpPr>
        <xdr:cNvPr id="3" name="TextBox 2"/>
        <xdr:cNvSpPr txBox="1"/>
      </xdr:nvSpPr>
      <xdr:spPr>
        <a:xfrm>
          <a:off x="11677650" y="3562350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17,64%</a:t>
          </a: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9525</xdr:colOff>
      <xdr:row>18</xdr:row>
      <xdr:rowOff>133350</xdr:rowOff>
    </xdr:from>
    <xdr:to>
      <xdr:col>18</xdr:col>
      <xdr:colOff>276225</xdr:colOff>
      <xdr:row>20</xdr:row>
      <xdr:rowOff>57150</xdr:rowOff>
    </xdr:to>
    <xdr:sp macro="" textlink="">
      <xdr:nvSpPr>
        <xdr:cNvPr id="3" name="TextBox 2"/>
        <xdr:cNvSpPr txBox="1"/>
      </xdr:nvSpPr>
      <xdr:spPr>
        <a:xfrm>
          <a:off x="11649075" y="3733800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13,21%</a:t>
          </a: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581025</xdr:colOff>
      <xdr:row>13</xdr:row>
      <xdr:rowOff>161925</xdr:rowOff>
    </xdr:from>
    <xdr:to>
      <xdr:col>18</xdr:col>
      <xdr:colOff>238125</xdr:colOff>
      <xdr:row>15</xdr:row>
      <xdr:rowOff>85725</xdr:rowOff>
    </xdr:to>
    <xdr:sp macro="" textlink="">
      <xdr:nvSpPr>
        <xdr:cNvPr id="3" name="TextBox 2"/>
        <xdr:cNvSpPr txBox="1"/>
      </xdr:nvSpPr>
      <xdr:spPr>
        <a:xfrm>
          <a:off x="11610975" y="2762250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36,62%</a:t>
          </a:r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19050</xdr:colOff>
      <xdr:row>13</xdr:row>
      <xdr:rowOff>9525</xdr:rowOff>
    </xdr:from>
    <xdr:to>
      <xdr:col>18</xdr:col>
      <xdr:colOff>285750</xdr:colOff>
      <xdr:row>14</xdr:row>
      <xdr:rowOff>133350</xdr:rowOff>
    </xdr:to>
    <xdr:sp macro="" textlink="">
      <xdr:nvSpPr>
        <xdr:cNvPr id="3" name="TextBox 2"/>
        <xdr:cNvSpPr txBox="1"/>
      </xdr:nvSpPr>
      <xdr:spPr>
        <a:xfrm>
          <a:off x="11658600" y="2609850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39,</a:t>
          </a:r>
          <a:r>
            <a:rPr lang="en-US" sz="1100" b="1">
              <a:solidFill>
                <a:srgbClr val="C00000"/>
              </a:solidFill>
            </a:rPr>
            <a:t>61</a:t>
          </a:r>
          <a:r>
            <a:rPr lang="ru-RU" sz="1100" b="1">
              <a:solidFill>
                <a:srgbClr val="C00000"/>
              </a:solidFill>
            </a:rPr>
            <a:t>%</a:t>
          </a:r>
        </a:p>
      </xdr:txBody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19050</xdr:colOff>
      <xdr:row>5</xdr:row>
      <xdr:rowOff>152400</xdr:rowOff>
    </xdr:from>
    <xdr:to>
      <xdr:col>18</xdr:col>
      <xdr:colOff>285750</xdr:colOff>
      <xdr:row>7</xdr:row>
      <xdr:rowOff>76200</xdr:rowOff>
    </xdr:to>
    <xdr:sp macro="" textlink="">
      <xdr:nvSpPr>
        <xdr:cNvPr id="3" name="TextBox 2"/>
        <xdr:cNvSpPr txBox="1"/>
      </xdr:nvSpPr>
      <xdr:spPr>
        <a:xfrm>
          <a:off x="11658600" y="1152525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73,88%</a:t>
          </a:r>
        </a:p>
      </xdr:txBody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9525</xdr:colOff>
      <xdr:row>5</xdr:row>
      <xdr:rowOff>85725</xdr:rowOff>
    </xdr:from>
    <xdr:to>
      <xdr:col>18</xdr:col>
      <xdr:colOff>276225</xdr:colOff>
      <xdr:row>7</xdr:row>
      <xdr:rowOff>9525</xdr:rowOff>
    </xdr:to>
    <xdr:sp macro="" textlink="">
      <xdr:nvSpPr>
        <xdr:cNvPr id="3" name="TextBox 2"/>
        <xdr:cNvSpPr txBox="1"/>
      </xdr:nvSpPr>
      <xdr:spPr>
        <a:xfrm>
          <a:off x="11649075" y="1085850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77,55%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31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76200</xdr:colOff>
      <xdr:row>2</xdr:row>
      <xdr:rowOff>47625</xdr:rowOff>
    </xdr:from>
    <xdr:to>
      <xdr:col>18</xdr:col>
      <xdr:colOff>342900</xdr:colOff>
      <xdr:row>3</xdr:row>
      <xdr:rowOff>171450</xdr:rowOff>
    </xdr:to>
    <xdr:sp macro="" textlink="">
      <xdr:nvSpPr>
        <xdr:cNvPr id="3" name="TextBox 2"/>
        <xdr:cNvSpPr txBox="1"/>
      </xdr:nvSpPr>
      <xdr:spPr>
        <a:xfrm>
          <a:off x="11715750" y="438150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rgbClr val="C00000"/>
              </a:solidFill>
            </a:rPr>
            <a:t>98,02</a:t>
          </a:r>
          <a:r>
            <a:rPr lang="ru-RU" sz="1100" b="1">
              <a:solidFill>
                <a:srgbClr val="C00000"/>
              </a:solidFill>
            </a:rPr>
            <a:t>%</a:t>
          </a:r>
        </a:p>
      </xdr:txBody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38100</xdr:colOff>
      <xdr:row>14</xdr:row>
      <xdr:rowOff>19050</xdr:rowOff>
    </xdr:from>
    <xdr:to>
      <xdr:col>18</xdr:col>
      <xdr:colOff>304800</xdr:colOff>
      <xdr:row>15</xdr:row>
      <xdr:rowOff>142875</xdr:rowOff>
    </xdr:to>
    <xdr:sp macro="" textlink="">
      <xdr:nvSpPr>
        <xdr:cNvPr id="3" name="TextBox 2"/>
        <xdr:cNvSpPr txBox="1"/>
      </xdr:nvSpPr>
      <xdr:spPr>
        <a:xfrm>
          <a:off x="11677650" y="2819400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34,42%</a:t>
          </a:r>
        </a:p>
      </xdr:txBody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12</xdr:row>
      <xdr:rowOff>180975</xdr:rowOff>
    </xdr:from>
    <xdr:to>
      <xdr:col>18</xdr:col>
      <xdr:colOff>314325</xdr:colOff>
      <xdr:row>14</xdr:row>
      <xdr:rowOff>104775</xdr:rowOff>
    </xdr:to>
    <xdr:sp macro="" textlink="">
      <xdr:nvSpPr>
        <xdr:cNvPr id="3" name="TextBox 2"/>
        <xdr:cNvSpPr txBox="1"/>
      </xdr:nvSpPr>
      <xdr:spPr>
        <a:xfrm>
          <a:off x="11687175" y="2581275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39,90%</a:t>
          </a:r>
        </a:p>
      </xdr:txBody>
    </xdr: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571500</xdr:colOff>
      <xdr:row>12</xdr:row>
      <xdr:rowOff>123825</xdr:rowOff>
    </xdr:from>
    <xdr:to>
      <xdr:col>18</xdr:col>
      <xdr:colOff>228600</xdr:colOff>
      <xdr:row>14</xdr:row>
      <xdr:rowOff>47625</xdr:rowOff>
    </xdr:to>
    <xdr:sp macro="" textlink="">
      <xdr:nvSpPr>
        <xdr:cNvPr id="3" name="TextBox 2"/>
        <xdr:cNvSpPr txBox="1"/>
      </xdr:nvSpPr>
      <xdr:spPr>
        <a:xfrm>
          <a:off x="11601450" y="2524125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41,54%</a:t>
          </a:r>
        </a:p>
      </xdr:txBody>
    </xdr:sp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95250</xdr:colOff>
      <xdr:row>13</xdr:row>
      <xdr:rowOff>28575</xdr:rowOff>
    </xdr:from>
    <xdr:to>
      <xdr:col>18</xdr:col>
      <xdr:colOff>361950</xdr:colOff>
      <xdr:row>14</xdr:row>
      <xdr:rowOff>152400</xdr:rowOff>
    </xdr:to>
    <xdr:sp macro="" textlink="">
      <xdr:nvSpPr>
        <xdr:cNvPr id="3" name="TextBox 2"/>
        <xdr:cNvSpPr txBox="1"/>
      </xdr:nvSpPr>
      <xdr:spPr>
        <a:xfrm>
          <a:off x="11734800" y="2628900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40,11%</a:t>
          </a:r>
        </a:p>
      </xdr:txBody>
    </xdr:sp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29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19050</xdr:colOff>
      <xdr:row>2</xdr:row>
      <xdr:rowOff>38100</xdr:rowOff>
    </xdr:from>
    <xdr:to>
      <xdr:col>18</xdr:col>
      <xdr:colOff>285750</xdr:colOff>
      <xdr:row>3</xdr:row>
      <xdr:rowOff>161925</xdr:rowOff>
    </xdr:to>
    <xdr:sp macro="" textlink="">
      <xdr:nvSpPr>
        <xdr:cNvPr id="3" name="TextBox 2"/>
        <xdr:cNvSpPr txBox="1"/>
      </xdr:nvSpPr>
      <xdr:spPr>
        <a:xfrm>
          <a:off x="11658600" y="438150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91,31%</a:t>
          </a:r>
        </a:p>
      </xdr:txBody>
    </xdr:sp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66675</xdr:colOff>
      <xdr:row>9</xdr:row>
      <xdr:rowOff>114300</xdr:rowOff>
    </xdr:from>
    <xdr:to>
      <xdr:col>18</xdr:col>
      <xdr:colOff>333375</xdr:colOff>
      <xdr:row>11</xdr:row>
      <xdr:rowOff>38100</xdr:rowOff>
    </xdr:to>
    <xdr:sp macro="" textlink="">
      <xdr:nvSpPr>
        <xdr:cNvPr id="3" name="TextBox 2"/>
        <xdr:cNvSpPr txBox="1"/>
      </xdr:nvSpPr>
      <xdr:spPr>
        <a:xfrm>
          <a:off x="11706225" y="1914525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57,10%</a:t>
          </a:r>
        </a:p>
      </xdr:txBody>
    </xdr:sp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57150</xdr:colOff>
      <xdr:row>9</xdr:row>
      <xdr:rowOff>57150</xdr:rowOff>
    </xdr:from>
    <xdr:to>
      <xdr:col>18</xdr:col>
      <xdr:colOff>323850</xdr:colOff>
      <xdr:row>10</xdr:row>
      <xdr:rowOff>180975</xdr:rowOff>
    </xdr:to>
    <xdr:sp macro="" textlink="">
      <xdr:nvSpPr>
        <xdr:cNvPr id="3" name="TextBox 2"/>
        <xdr:cNvSpPr txBox="1"/>
      </xdr:nvSpPr>
      <xdr:spPr>
        <a:xfrm>
          <a:off x="11696700" y="1857375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56,81%</a:t>
          </a:r>
        </a:p>
      </xdr:txBody>
    </xdr:sp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57150</xdr:colOff>
      <xdr:row>8</xdr:row>
      <xdr:rowOff>57150</xdr:rowOff>
    </xdr:from>
    <xdr:to>
      <xdr:col>18</xdr:col>
      <xdr:colOff>323850</xdr:colOff>
      <xdr:row>9</xdr:row>
      <xdr:rowOff>180975</xdr:rowOff>
    </xdr:to>
    <xdr:sp macro="" textlink="">
      <xdr:nvSpPr>
        <xdr:cNvPr id="3" name="TextBox 2"/>
        <xdr:cNvSpPr txBox="1"/>
      </xdr:nvSpPr>
      <xdr:spPr>
        <a:xfrm>
          <a:off x="11696700" y="1657350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63,15%</a:t>
          </a:r>
        </a:p>
      </xdr:txBody>
    </xdr:sp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9525</xdr:colOff>
      <xdr:row>10</xdr:row>
      <xdr:rowOff>142875</xdr:rowOff>
    </xdr:from>
    <xdr:to>
      <xdr:col>18</xdr:col>
      <xdr:colOff>276225</xdr:colOff>
      <xdr:row>12</xdr:row>
      <xdr:rowOff>66675</xdr:rowOff>
    </xdr:to>
    <xdr:sp macro="" textlink="">
      <xdr:nvSpPr>
        <xdr:cNvPr id="3" name="TextBox 2"/>
        <xdr:cNvSpPr txBox="1"/>
      </xdr:nvSpPr>
      <xdr:spPr>
        <a:xfrm>
          <a:off x="11649075" y="2143125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50,71%</a:t>
          </a:r>
        </a:p>
      </xdr:txBody>
    </xdr:sp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38100</xdr:colOff>
      <xdr:row>18</xdr:row>
      <xdr:rowOff>57150</xdr:rowOff>
    </xdr:from>
    <xdr:to>
      <xdr:col>18</xdr:col>
      <xdr:colOff>304800</xdr:colOff>
      <xdr:row>19</xdr:row>
      <xdr:rowOff>180975</xdr:rowOff>
    </xdr:to>
    <xdr:sp macro="" textlink="">
      <xdr:nvSpPr>
        <xdr:cNvPr id="3" name="TextBox 2"/>
        <xdr:cNvSpPr txBox="1"/>
      </xdr:nvSpPr>
      <xdr:spPr>
        <a:xfrm>
          <a:off x="11677650" y="3657600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13,66%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19050</xdr:colOff>
      <xdr:row>5</xdr:row>
      <xdr:rowOff>161925</xdr:rowOff>
    </xdr:from>
    <xdr:to>
      <xdr:col>18</xdr:col>
      <xdr:colOff>285750</xdr:colOff>
      <xdr:row>7</xdr:row>
      <xdr:rowOff>85725</xdr:rowOff>
    </xdr:to>
    <xdr:sp macro="" textlink="">
      <xdr:nvSpPr>
        <xdr:cNvPr id="3" name="TextBox 2"/>
        <xdr:cNvSpPr txBox="1"/>
      </xdr:nvSpPr>
      <xdr:spPr>
        <a:xfrm>
          <a:off x="11658600" y="1152525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rgbClr val="C00000"/>
              </a:solidFill>
            </a:rPr>
            <a:t>73,93%</a:t>
          </a:r>
          <a:endParaRPr lang="ru-RU" sz="1100" b="1">
            <a:solidFill>
              <a:srgbClr val="C00000"/>
            </a:solidFill>
          </a:endParaRPr>
        </a:p>
      </xdr:txBody>
    </xdr:sp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485775</xdr:colOff>
      <xdr:row>3</xdr:row>
      <xdr:rowOff>123825</xdr:rowOff>
    </xdr:from>
    <xdr:to>
      <xdr:col>18</xdr:col>
      <xdr:colOff>142875</xdr:colOff>
      <xdr:row>5</xdr:row>
      <xdr:rowOff>47625</xdr:rowOff>
    </xdr:to>
    <xdr:sp macro="" textlink="">
      <xdr:nvSpPr>
        <xdr:cNvPr id="3" name="TextBox 2"/>
        <xdr:cNvSpPr txBox="1"/>
      </xdr:nvSpPr>
      <xdr:spPr>
        <a:xfrm>
          <a:off x="11515725" y="723900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85,00%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19050</xdr:colOff>
      <xdr:row>12</xdr:row>
      <xdr:rowOff>95250</xdr:rowOff>
    </xdr:from>
    <xdr:to>
      <xdr:col>18</xdr:col>
      <xdr:colOff>285750</xdr:colOff>
      <xdr:row>14</xdr:row>
      <xdr:rowOff>19050</xdr:rowOff>
    </xdr:to>
    <xdr:sp macro="" textlink="">
      <xdr:nvSpPr>
        <xdr:cNvPr id="3" name="TextBox 2"/>
        <xdr:cNvSpPr txBox="1"/>
      </xdr:nvSpPr>
      <xdr:spPr>
        <a:xfrm>
          <a:off x="11658600" y="2486025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rgbClr val="C00000"/>
              </a:solidFill>
            </a:rPr>
            <a:t>42,90%</a:t>
          </a:r>
          <a:endParaRPr lang="ru-RU" sz="1100" b="1">
            <a:solidFill>
              <a:srgbClr val="C0000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600075</xdr:colOff>
      <xdr:row>8</xdr:row>
      <xdr:rowOff>38100</xdr:rowOff>
    </xdr:from>
    <xdr:to>
      <xdr:col>18</xdr:col>
      <xdr:colOff>257175</xdr:colOff>
      <xdr:row>9</xdr:row>
      <xdr:rowOff>161925</xdr:rowOff>
    </xdr:to>
    <xdr:sp macro="" textlink="">
      <xdr:nvSpPr>
        <xdr:cNvPr id="3" name="TextBox 2"/>
        <xdr:cNvSpPr txBox="1"/>
      </xdr:nvSpPr>
      <xdr:spPr>
        <a:xfrm>
          <a:off x="11630025" y="1628775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62,91</a:t>
          </a:r>
          <a:r>
            <a:rPr lang="en-US" sz="1100" b="1">
              <a:solidFill>
                <a:srgbClr val="C00000"/>
              </a:solidFill>
            </a:rPr>
            <a:t>%</a:t>
          </a:r>
          <a:endParaRPr lang="ru-RU" sz="1100" b="1">
            <a:solidFill>
              <a:srgbClr val="C00000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552450</xdr:colOff>
      <xdr:row>2</xdr:row>
      <xdr:rowOff>152400</xdr:rowOff>
    </xdr:from>
    <xdr:to>
      <xdr:col>18</xdr:col>
      <xdr:colOff>209550</xdr:colOff>
      <xdr:row>4</xdr:row>
      <xdr:rowOff>76200</xdr:rowOff>
    </xdr:to>
    <xdr:sp macro="" textlink="">
      <xdr:nvSpPr>
        <xdr:cNvPr id="3" name="TextBox 2"/>
        <xdr:cNvSpPr txBox="1"/>
      </xdr:nvSpPr>
      <xdr:spPr>
        <a:xfrm>
          <a:off x="11582400" y="542925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 b="1">
              <a:solidFill>
                <a:srgbClr val="C00000"/>
              </a:solidFill>
            </a:rPr>
            <a:t>89,02</a:t>
          </a:r>
          <a:r>
            <a:rPr lang="en-US" sz="1100" b="1">
              <a:solidFill>
                <a:srgbClr val="C00000"/>
              </a:solidFill>
            </a:rPr>
            <a:t>%</a:t>
          </a:r>
          <a:endParaRPr lang="ru-RU" sz="1100" b="1">
            <a:solidFill>
              <a:srgbClr val="C00000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314326</xdr:colOff>
      <xdr:row>1</xdr:row>
      <xdr:rowOff>19050</xdr:rowOff>
    </xdr:from>
    <xdr:to>
      <xdr:col>18</xdr:col>
      <xdr:colOff>276225</xdr:colOff>
      <xdr:row>30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542925</xdr:colOff>
      <xdr:row>12</xdr:row>
      <xdr:rowOff>114300</xdr:rowOff>
    </xdr:from>
    <xdr:to>
      <xdr:col>18</xdr:col>
      <xdr:colOff>200025</xdr:colOff>
      <xdr:row>14</xdr:row>
      <xdr:rowOff>38100</xdr:rowOff>
    </xdr:to>
    <xdr:sp macro="" textlink="">
      <xdr:nvSpPr>
        <xdr:cNvPr id="3" name="TextBox 2"/>
        <xdr:cNvSpPr txBox="1"/>
      </xdr:nvSpPr>
      <xdr:spPr>
        <a:xfrm>
          <a:off x="11572875" y="2505075"/>
          <a:ext cx="8763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rgbClr val="C00000"/>
              </a:solidFill>
            </a:rPr>
            <a:t>41,82%</a:t>
          </a:r>
          <a:endParaRPr lang="ru-RU" sz="1100" b="1">
            <a:solidFill>
              <a:srgbClr val="C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veligobr.edusite.ru/p70aa1.html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5"/>
  <sheetViews>
    <sheetView tabSelected="1" zoomScale="60" zoomScaleNormal="6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9" sqref="B9"/>
    </sheetView>
  </sheetViews>
  <sheetFormatPr defaultRowHeight="15.75" x14ac:dyDescent="0.25"/>
  <cols>
    <col min="1" max="1" width="9.140625" style="30"/>
    <col min="2" max="2" width="70.42578125" style="36" customWidth="1"/>
    <col min="3" max="3" width="20.28515625" style="15" customWidth="1"/>
    <col min="4" max="4" width="19.85546875" style="15" customWidth="1"/>
    <col min="5" max="5" width="20.5703125" style="15" customWidth="1"/>
    <col min="6" max="6" width="20.28515625" style="15" customWidth="1"/>
    <col min="7" max="7" width="21.85546875" style="15" customWidth="1"/>
    <col min="8" max="8" width="22.140625" style="15" customWidth="1"/>
    <col min="9" max="10" width="21.28515625" style="15" customWidth="1"/>
    <col min="11" max="12" width="22.140625" style="15" customWidth="1"/>
    <col min="13" max="13" width="23.42578125" style="15" customWidth="1"/>
    <col min="14" max="14" width="21.7109375" style="15" customWidth="1"/>
    <col min="15" max="15" width="19.85546875" style="15" customWidth="1"/>
    <col min="16" max="16" width="21.42578125" style="15" customWidth="1"/>
    <col min="17" max="18" width="18.5703125" style="15" customWidth="1"/>
    <col min="19" max="19" width="18.85546875" style="15" customWidth="1"/>
    <col min="20" max="20" width="18.28515625" style="15" customWidth="1"/>
    <col min="21" max="21" width="18.42578125" style="15" customWidth="1"/>
    <col min="22" max="22" width="18.5703125" style="15" customWidth="1"/>
    <col min="23" max="23" width="18.28515625" style="15" customWidth="1"/>
    <col min="24" max="24" width="18.85546875" style="15" customWidth="1"/>
    <col min="25" max="25" width="18.140625" style="15" customWidth="1"/>
    <col min="26" max="26" width="18.28515625" style="15" customWidth="1"/>
    <col min="27" max="27" width="20.42578125" style="15" customWidth="1"/>
    <col min="28" max="28" width="18.140625" style="15" customWidth="1"/>
    <col min="29" max="29" width="20.42578125" style="15" customWidth="1"/>
    <col min="30" max="30" width="9.140625" style="15"/>
    <col min="31" max="31" width="16.28515625" style="15" customWidth="1"/>
    <col min="32" max="33" width="14.140625" style="15" bestFit="1" customWidth="1"/>
    <col min="34" max="16384" width="9.140625" style="15"/>
  </cols>
  <sheetData>
    <row r="1" spans="1:33" s="5" customFormat="1" ht="47.25" customHeight="1" x14ac:dyDescent="0.25">
      <c r="A1" s="37" t="s">
        <v>718</v>
      </c>
      <c r="B1" s="38"/>
      <c r="C1" s="38"/>
      <c r="D1" s="38"/>
      <c r="E1" s="38"/>
      <c r="F1" s="38"/>
      <c r="G1" s="38"/>
      <c r="H1" s="38"/>
      <c r="I1" s="39"/>
      <c r="J1" s="4"/>
      <c r="K1" s="4"/>
      <c r="M1" s="4"/>
      <c r="N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 spans="1:33" x14ac:dyDescent="0.25">
      <c r="A2" s="20" t="s">
        <v>56</v>
      </c>
      <c r="B2" s="31" t="s">
        <v>0</v>
      </c>
      <c r="C2" s="21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22"/>
    </row>
    <row r="3" spans="1:33" ht="78.75" x14ac:dyDescent="0.25">
      <c r="A3" s="3" t="s">
        <v>59</v>
      </c>
      <c r="B3" s="2" t="s">
        <v>229</v>
      </c>
      <c r="C3" s="9" t="s">
        <v>692</v>
      </c>
      <c r="D3" s="6" t="s">
        <v>693</v>
      </c>
      <c r="E3" s="6" t="s">
        <v>694</v>
      </c>
      <c r="F3" s="6" t="s">
        <v>695</v>
      </c>
      <c r="G3" s="6" t="s">
        <v>300</v>
      </c>
      <c r="H3" s="6" t="s">
        <v>697</v>
      </c>
      <c r="I3" s="8" t="s">
        <v>698</v>
      </c>
      <c r="J3" s="6" t="s">
        <v>699</v>
      </c>
      <c r="K3" s="6" t="s">
        <v>700</v>
      </c>
      <c r="L3" s="15" t="s">
        <v>701</v>
      </c>
      <c r="M3" s="6" t="s">
        <v>702</v>
      </c>
      <c r="N3" s="6" t="s">
        <v>703</v>
      </c>
      <c r="O3" s="6" t="s">
        <v>704</v>
      </c>
      <c r="P3" s="6" t="s">
        <v>705</v>
      </c>
      <c r="Q3" s="6" t="s">
        <v>706</v>
      </c>
      <c r="R3" s="6" t="s">
        <v>707</v>
      </c>
      <c r="S3" s="6" t="s">
        <v>708</v>
      </c>
      <c r="T3" s="6" t="s">
        <v>709</v>
      </c>
      <c r="U3" s="6" t="s">
        <v>710</v>
      </c>
      <c r="V3" s="6" t="s">
        <v>711</v>
      </c>
      <c r="W3" s="6" t="s">
        <v>712</v>
      </c>
      <c r="X3" s="6" t="s">
        <v>713</v>
      </c>
      <c r="Y3" s="6" t="s">
        <v>696</v>
      </c>
      <c r="Z3" s="6" t="s">
        <v>714</v>
      </c>
      <c r="AA3" s="6" t="s">
        <v>715</v>
      </c>
      <c r="AB3" s="9" t="s">
        <v>716</v>
      </c>
      <c r="AC3" s="17" t="s">
        <v>717</v>
      </c>
      <c r="AE3" s="15" t="s">
        <v>740</v>
      </c>
    </row>
    <row r="4" spans="1:33" x14ac:dyDescent="0.25">
      <c r="A4" s="3" t="s">
        <v>60</v>
      </c>
      <c r="B4" s="2" t="s">
        <v>1</v>
      </c>
      <c r="C4" s="9">
        <v>43</v>
      </c>
      <c r="D4" s="6">
        <v>4</v>
      </c>
      <c r="E4" s="6">
        <v>7</v>
      </c>
      <c r="F4" s="6">
        <v>30</v>
      </c>
      <c r="G4" s="6">
        <v>16</v>
      </c>
      <c r="H4" s="6">
        <v>5</v>
      </c>
      <c r="I4" s="8">
        <v>10</v>
      </c>
      <c r="J4" s="6">
        <v>10</v>
      </c>
      <c r="K4" s="6">
        <v>8</v>
      </c>
      <c r="L4" s="6">
        <v>5</v>
      </c>
      <c r="M4" s="6">
        <v>5</v>
      </c>
      <c r="N4" s="6">
        <v>8</v>
      </c>
      <c r="O4" s="6">
        <v>6</v>
      </c>
      <c r="P4" s="6">
        <v>7</v>
      </c>
      <c r="Q4" s="6">
        <v>10</v>
      </c>
      <c r="R4" s="6">
        <v>20</v>
      </c>
      <c r="S4" s="6">
        <v>29</v>
      </c>
      <c r="T4" s="6">
        <v>10</v>
      </c>
      <c r="U4" s="6">
        <v>24</v>
      </c>
      <c r="V4" s="6">
        <v>22</v>
      </c>
      <c r="W4" s="6">
        <v>9</v>
      </c>
      <c r="X4" s="6">
        <v>7</v>
      </c>
      <c r="Y4" s="6">
        <v>4</v>
      </c>
      <c r="Z4" s="6">
        <v>5</v>
      </c>
      <c r="AA4" s="6">
        <v>8</v>
      </c>
      <c r="AB4" s="9">
        <v>7</v>
      </c>
      <c r="AC4" s="17">
        <v>18</v>
      </c>
      <c r="AE4" s="15">
        <f>SUM(C4:AC4)</f>
        <v>337</v>
      </c>
    </row>
    <row r="5" spans="1:33" ht="47.25" x14ac:dyDescent="0.25">
      <c r="A5" s="3" t="s">
        <v>61</v>
      </c>
      <c r="B5" s="2" t="s">
        <v>154</v>
      </c>
      <c r="C5" s="9">
        <v>43</v>
      </c>
      <c r="D5" s="6">
        <v>4</v>
      </c>
      <c r="E5" s="6">
        <v>5</v>
      </c>
      <c r="F5" s="6">
        <v>21</v>
      </c>
      <c r="G5" s="6">
        <v>13</v>
      </c>
      <c r="H5" s="6">
        <v>2</v>
      </c>
      <c r="I5" s="8">
        <v>5</v>
      </c>
      <c r="J5" s="6">
        <v>7</v>
      </c>
      <c r="K5" s="6">
        <v>4</v>
      </c>
      <c r="L5" s="6">
        <v>1</v>
      </c>
      <c r="M5" s="6">
        <v>2</v>
      </c>
      <c r="N5" s="6">
        <v>5</v>
      </c>
      <c r="O5" s="6">
        <v>3</v>
      </c>
      <c r="P5" s="6">
        <v>1</v>
      </c>
      <c r="Q5" s="6">
        <v>4</v>
      </c>
      <c r="R5" s="6">
        <v>15</v>
      </c>
      <c r="S5" s="6">
        <v>11</v>
      </c>
      <c r="T5" s="6">
        <v>10</v>
      </c>
      <c r="U5" s="6">
        <v>14</v>
      </c>
      <c r="V5" s="6">
        <v>19</v>
      </c>
      <c r="W5" s="6">
        <v>6</v>
      </c>
      <c r="X5" s="6">
        <v>3</v>
      </c>
      <c r="Y5" s="6">
        <v>3</v>
      </c>
      <c r="Z5" s="6">
        <v>1</v>
      </c>
      <c r="AA5" s="6">
        <v>4</v>
      </c>
      <c r="AB5" s="9">
        <v>2</v>
      </c>
      <c r="AC5" s="17">
        <v>12</v>
      </c>
      <c r="AE5" s="15">
        <f>SUM(C5:AC5)</f>
        <v>220</v>
      </c>
    </row>
    <row r="6" spans="1:33" ht="31.5" x14ac:dyDescent="0.25">
      <c r="A6" s="3" t="s">
        <v>62</v>
      </c>
      <c r="B6" s="2" t="s">
        <v>2</v>
      </c>
      <c r="C6" s="9">
        <v>16092</v>
      </c>
      <c r="D6" s="6">
        <v>1186</v>
      </c>
      <c r="E6" s="6">
        <v>395</v>
      </c>
      <c r="F6" s="6">
        <v>3262</v>
      </c>
      <c r="G6" s="6">
        <v>1956</v>
      </c>
      <c r="H6" s="6">
        <v>127</v>
      </c>
      <c r="I6" s="8">
        <v>419</v>
      </c>
      <c r="J6" s="6">
        <v>1017</v>
      </c>
      <c r="K6" s="6">
        <v>424</v>
      </c>
      <c r="L6" s="6">
        <v>384</v>
      </c>
      <c r="M6" s="6">
        <v>183</v>
      </c>
      <c r="N6" s="6">
        <v>400</v>
      </c>
      <c r="O6" s="6">
        <v>349</v>
      </c>
      <c r="P6" s="6">
        <v>210</v>
      </c>
      <c r="Q6" s="6">
        <v>221</v>
      </c>
      <c r="R6" s="6">
        <v>1004</v>
      </c>
      <c r="S6" s="6">
        <v>2753</v>
      </c>
      <c r="T6" s="6">
        <v>676</v>
      </c>
      <c r="U6" s="6">
        <v>2190</v>
      </c>
      <c r="V6" s="6">
        <v>2024</v>
      </c>
      <c r="W6" s="6">
        <v>445</v>
      </c>
      <c r="X6" s="6">
        <v>158</v>
      </c>
      <c r="Y6" s="6">
        <v>272</v>
      </c>
      <c r="Z6" s="6">
        <v>190</v>
      </c>
      <c r="AA6" s="6">
        <v>336</v>
      </c>
      <c r="AB6" s="9">
        <v>223</v>
      </c>
      <c r="AC6" s="17">
        <v>2052</v>
      </c>
      <c r="AE6" s="15">
        <f>SUM(C6:AC6)</f>
        <v>38948</v>
      </c>
    </row>
    <row r="7" spans="1:33" ht="63" x14ac:dyDescent="0.25">
      <c r="A7" s="18" t="s">
        <v>57</v>
      </c>
      <c r="B7" s="1" t="s">
        <v>213</v>
      </c>
      <c r="C7" s="9">
        <v>533</v>
      </c>
      <c r="D7" s="6">
        <v>25</v>
      </c>
      <c r="E7" s="6">
        <v>12</v>
      </c>
      <c r="F7" s="6">
        <v>66</v>
      </c>
      <c r="G7" s="6">
        <v>41</v>
      </c>
      <c r="H7" s="6">
        <v>0</v>
      </c>
      <c r="I7" s="8">
        <v>13</v>
      </c>
      <c r="J7" s="6">
        <v>29</v>
      </c>
      <c r="K7" s="6">
        <v>1</v>
      </c>
      <c r="L7" s="69">
        <v>4</v>
      </c>
      <c r="M7" s="6">
        <v>1</v>
      </c>
      <c r="N7" s="6">
        <v>20</v>
      </c>
      <c r="O7" s="6">
        <v>8</v>
      </c>
      <c r="P7" s="6">
        <v>0</v>
      </c>
      <c r="Q7" s="6">
        <v>6</v>
      </c>
      <c r="R7" s="6">
        <v>27</v>
      </c>
      <c r="S7" s="6">
        <v>72</v>
      </c>
      <c r="T7" s="41">
        <v>0</v>
      </c>
      <c r="U7" s="6">
        <v>43</v>
      </c>
      <c r="V7" s="6">
        <v>49</v>
      </c>
      <c r="W7" s="6">
        <v>11</v>
      </c>
      <c r="X7" s="6">
        <v>4</v>
      </c>
      <c r="Y7" s="6">
        <v>6</v>
      </c>
      <c r="Z7" s="6">
        <v>4</v>
      </c>
      <c r="AA7" s="6">
        <v>35</v>
      </c>
      <c r="AB7" s="9">
        <v>4</v>
      </c>
      <c r="AC7" s="17">
        <v>23</v>
      </c>
      <c r="AE7" s="15">
        <f>SUM(C7:AC7)</f>
        <v>1037</v>
      </c>
      <c r="AG7" s="15">
        <f>AE6+AE8+AE10</f>
        <v>90998</v>
      </c>
    </row>
    <row r="8" spans="1:33" ht="31.5" x14ac:dyDescent="0.25">
      <c r="A8" s="3" t="s">
        <v>63</v>
      </c>
      <c r="B8" s="2" t="s">
        <v>3</v>
      </c>
      <c r="C8" s="9">
        <v>17316</v>
      </c>
      <c r="D8" s="6">
        <v>1453</v>
      </c>
      <c r="E8" s="6">
        <v>527</v>
      </c>
      <c r="F8" s="6">
        <v>4027</v>
      </c>
      <c r="G8" s="6">
        <v>2162</v>
      </c>
      <c r="H8" s="6">
        <v>156</v>
      </c>
      <c r="I8" s="8">
        <v>533</v>
      </c>
      <c r="J8" s="6">
        <v>1221</v>
      </c>
      <c r="K8" s="6">
        <v>554</v>
      </c>
      <c r="L8" s="6">
        <v>542</v>
      </c>
      <c r="M8" s="6">
        <v>231</v>
      </c>
      <c r="N8" s="6">
        <v>443</v>
      </c>
      <c r="O8" s="6">
        <v>481</v>
      </c>
      <c r="P8" s="6">
        <v>258</v>
      </c>
      <c r="Q8" s="6">
        <v>328</v>
      </c>
      <c r="R8" s="6">
        <v>1230</v>
      </c>
      <c r="S8" s="6">
        <v>3478</v>
      </c>
      <c r="T8" s="6">
        <v>846</v>
      </c>
      <c r="U8" s="6">
        <v>2634</v>
      </c>
      <c r="V8" s="6">
        <v>2008</v>
      </c>
      <c r="W8" s="6">
        <v>570</v>
      </c>
      <c r="X8" s="6">
        <v>207</v>
      </c>
      <c r="Y8" s="6">
        <v>311</v>
      </c>
      <c r="Z8" s="6">
        <v>285</v>
      </c>
      <c r="AA8" s="6">
        <v>448</v>
      </c>
      <c r="AB8" s="9">
        <v>304</v>
      </c>
      <c r="AC8" s="17">
        <v>2467</v>
      </c>
      <c r="AE8" s="15">
        <f t="shared" ref="AE8:AE11" si="0">SUM(C8:AC8)</f>
        <v>45020</v>
      </c>
    </row>
    <row r="9" spans="1:33" ht="47.25" x14ac:dyDescent="0.25">
      <c r="A9" s="18" t="s">
        <v>58</v>
      </c>
      <c r="B9" s="1" t="s">
        <v>214</v>
      </c>
      <c r="C9" s="9">
        <v>393</v>
      </c>
      <c r="D9" s="6">
        <v>27</v>
      </c>
      <c r="E9" s="6">
        <v>15</v>
      </c>
      <c r="F9" s="6">
        <v>83</v>
      </c>
      <c r="G9" s="6">
        <v>54</v>
      </c>
      <c r="H9" s="6">
        <v>2</v>
      </c>
      <c r="I9" s="8">
        <v>25</v>
      </c>
      <c r="J9" s="6">
        <v>29</v>
      </c>
      <c r="K9" s="6">
        <v>6</v>
      </c>
      <c r="L9" s="16">
        <v>11</v>
      </c>
      <c r="M9" s="6">
        <v>3</v>
      </c>
      <c r="N9" s="6">
        <v>26</v>
      </c>
      <c r="O9" s="6">
        <v>6</v>
      </c>
      <c r="P9" s="6">
        <v>0</v>
      </c>
      <c r="Q9" s="6">
        <v>3</v>
      </c>
      <c r="R9" s="6">
        <v>32</v>
      </c>
      <c r="S9" s="6">
        <v>133</v>
      </c>
      <c r="T9" s="42">
        <v>0</v>
      </c>
      <c r="U9" s="6">
        <v>43</v>
      </c>
      <c r="V9" s="6">
        <v>59</v>
      </c>
      <c r="W9" s="6">
        <v>2</v>
      </c>
      <c r="X9" s="6">
        <v>4</v>
      </c>
      <c r="Y9" s="6">
        <v>9</v>
      </c>
      <c r="Z9" s="6">
        <v>1</v>
      </c>
      <c r="AA9" s="6">
        <v>17</v>
      </c>
      <c r="AB9" s="9">
        <v>2</v>
      </c>
      <c r="AC9" s="17">
        <v>30</v>
      </c>
      <c r="AE9" s="15">
        <f t="shared" si="0"/>
        <v>1015</v>
      </c>
    </row>
    <row r="10" spans="1:33" ht="31.5" x14ac:dyDescent="0.25">
      <c r="A10" s="3" t="s">
        <v>64</v>
      </c>
      <c r="B10" s="2" t="s">
        <v>4</v>
      </c>
      <c r="C10" s="9">
        <v>3070</v>
      </c>
      <c r="D10" s="6">
        <v>312</v>
      </c>
      <c r="E10" s="6">
        <v>65</v>
      </c>
      <c r="F10" s="6">
        <v>667</v>
      </c>
      <c r="G10" s="6">
        <v>305</v>
      </c>
      <c r="H10" s="6">
        <v>16</v>
      </c>
      <c r="I10" s="8">
        <v>85</v>
      </c>
      <c r="J10" s="6">
        <v>189</v>
      </c>
      <c r="K10" s="6">
        <v>52</v>
      </c>
      <c r="L10" s="6">
        <v>49</v>
      </c>
      <c r="M10" s="6">
        <v>52</v>
      </c>
      <c r="N10" s="6">
        <v>51</v>
      </c>
      <c r="O10" s="6">
        <v>72</v>
      </c>
      <c r="P10" s="6">
        <v>28</v>
      </c>
      <c r="Q10" s="6">
        <v>46</v>
      </c>
      <c r="R10" s="6">
        <v>187</v>
      </c>
      <c r="S10" s="6">
        <v>389</v>
      </c>
      <c r="T10" s="6">
        <v>100</v>
      </c>
      <c r="U10" s="6">
        <v>402</v>
      </c>
      <c r="V10" s="6">
        <v>245</v>
      </c>
      <c r="W10" s="6">
        <v>76</v>
      </c>
      <c r="X10" s="6">
        <v>31</v>
      </c>
      <c r="Y10" s="6">
        <v>26</v>
      </c>
      <c r="Z10" s="6">
        <v>34</v>
      </c>
      <c r="AA10" s="6">
        <v>72</v>
      </c>
      <c r="AB10" s="9">
        <v>62</v>
      </c>
      <c r="AC10" s="6">
        <v>347</v>
      </c>
      <c r="AE10" s="15">
        <f t="shared" si="0"/>
        <v>7030</v>
      </c>
      <c r="AF10" s="15">
        <f>K10+M10+N10+O10+U10+X10</f>
        <v>660</v>
      </c>
      <c r="AG10" s="15">
        <f>AF10/AE10</f>
        <v>9.388335704125178E-2</v>
      </c>
    </row>
    <row r="11" spans="1:33" ht="47.25" x14ac:dyDescent="0.25">
      <c r="A11" s="18" t="s">
        <v>142</v>
      </c>
      <c r="B11" s="1" t="s">
        <v>215</v>
      </c>
      <c r="C11" s="9">
        <v>35</v>
      </c>
      <c r="D11" s="6">
        <v>5</v>
      </c>
      <c r="E11" s="6">
        <v>0</v>
      </c>
      <c r="F11" s="6">
        <v>8</v>
      </c>
      <c r="G11" s="6">
        <v>6</v>
      </c>
      <c r="H11" s="6">
        <v>0</v>
      </c>
      <c r="I11" s="8">
        <v>4</v>
      </c>
      <c r="J11" s="6">
        <v>2</v>
      </c>
      <c r="K11" s="6">
        <v>1</v>
      </c>
      <c r="L11" s="40">
        <v>0</v>
      </c>
      <c r="M11" s="6">
        <v>0</v>
      </c>
      <c r="N11" s="6">
        <v>1</v>
      </c>
      <c r="O11" s="6">
        <v>3</v>
      </c>
      <c r="P11" s="6">
        <v>0</v>
      </c>
      <c r="Q11" s="6">
        <v>0</v>
      </c>
      <c r="R11" s="6">
        <v>3</v>
      </c>
      <c r="S11" s="6">
        <v>12</v>
      </c>
      <c r="T11" s="43">
        <v>0</v>
      </c>
      <c r="U11" s="6">
        <v>3</v>
      </c>
      <c r="V11" s="6">
        <v>5</v>
      </c>
      <c r="W11" s="6">
        <v>1</v>
      </c>
      <c r="X11" s="6">
        <v>1</v>
      </c>
      <c r="Y11" s="6">
        <v>1</v>
      </c>
      <c r="Z11" s="6">
        <v>1</v>
      </c>
      <c r="AA11" s="6">
        <v>0</v>
      </c>
      <c r="AB11" s="9">
        <v>2</v>
      </c>
      <c r="AC11" s="6">
        <v>4</v>
      </c>
      <c r="AE11" s="15">
        <f t="shared" si="0"/>
        <v>98</v>
      </c>
    </row>
    <row r="12" spans="1:33" ht="409.5" x14ac:dyDescent="0.25">
      <c r="A12" s="3" t="s">
        <v>65</v>
      </c>
      <c r="B12" s="2" t="s">
        <v>216</v>
      </c>
      <c r="C12" s="9" t="s">
        <v>232</v>
      </c>
      <c r="D12" s="6" t="s">
        <v>246</v>
      </c>
      <c r="E12" s="10" t="s">
        <v>258</v>
      </c>
      <c r="F12" s="6" t="s">
        <v>277</v>
      </c>
      <c r="G12" s="6" t="s">
        <v>301</v>
      </c>
      <c r="H12" s="6">
        <v>0</v>
      </c>
      <c r="I12" s="44" t="s">
        <v>735</v>
      </c>
      <c r="J12" s="45" t="s">
        <v>735</v>
      </c>
      <c r="K12" s="46" t="s">
        <v>735</v>
      </c>
      <c r="L12" s="6">
        <v>0</v>
      </c>
      <c r="M12" s="6" t="s">
        <v>391</v>
      </c>
      <c r="N12" s="46" t="s">
        <v>735</v>
      </c>
      <c r="O12" s="46" t="s">
        <v>735</v>
      </c>
      <c r="P12" s="46" t="s">
        <v>735</v>
      </c>
      <c r="Q12" s="46" t="s">
        <v>735</v>
      </c>
      <c r="R12" s="6" t="s">
        <v>478</v>
      </c>
      <c r="S12" s="46" t="s">
        <v>735</v>
      </c>
      <c r="T12" s="46" t="s">
        <v>735</v>
      </c>
      <c r="U12" s="46" t="s">
        <v>735</v>
      </c>
      <c r="V12" s="6" t="s">
        <v>559</v>
      </c>
      <c r="W12" s="46" t="s">
        <v>735</v>
      </c>
      <c r="X12" s="6">
        <v>1</v>
      </c>
      <c r="Y12" s="6" t="s">
        <v>606</v>
      </c>
      <c r="Z12" s="46" t="s">
        <v>735</v>
      </c>
      <c r="AA12" s="6" t="s">
        <v>637</v>
      </c>
      <c r="AB12" s="46" t="s">
        <v>735</v>
      </c>
      <c r="AC12" s="6" t="s">
        <v>667</v>
      </c>
    </row>
    <row r="13" spans="1:33" ht="47.25" x14ac:dyDescent="0.25">
      <c r="A13" s="3" t="s">
        <v>66</v>
      </c>
      <c r="B13" s="2" t="s">
        <v>217</v>
      </c>
      <c r="C13" s="9">
        <v>38</v>
      </c>
      <c r="D13" s="6">
        <v>4</v>
      </c>
      <c r="E13" s="6">
        <v>7</v>
      </c>
      <c r="F13" s="6">
        <v>23</v>
      </c>
      <c r="G13" s="6">
        <v>15</v>
      </c>
      <c r="H13" s="6">
        <v>4</v>
      </c>
      <c r="I13" s="8">
        <v>10</v>
      </c>
      <c r="J13" s="6">
        <v>9</v>
      </c>
      <c r="K13" s="6">
        <v>8</v>
      </c>
      <c r="L13" s="6">
        <v>4</v>
      </c>
      <c r="M13" s="6">
        <v>5</v>
      </c>
      <c r="N13" s="6">
        <v>4</v>
      </c>
      <c r="O13" s="6">
        <v>6</v>
      </c>
      <c r="P13" s="6">
        <v>3</v>
      </c>
      <c r="Q13" s="6">
        <v>10</v>
      </c>
      <c r="R13" s="6">
        <v>15</v>
      </c>
      <c r="S13" s="6">
        <v>29</v>
      </c>
      <c r="T13" s="6">
        <v>5</v>
      </c>
      <c r="U13" s="6">
        <v>24</v>
      </c>
      <c r="V13" s="6">
        <v>22</v>
      </c>
      <c r="W13" s="6">
        <v>9</v>
      </c>
      <c r="X13" s="6">
        <v>7</v>
      </c>
      <c r="Y13" s="6">
        <v>4</v>
      </c>
      <c r="Z13" s="6">
        <v>5</v>
      </c>
      <c r="AA13" s="6">
        <v>8</v>
      </c>
      <c r="AB13" s="9">
        <v>7</v>
      </c>
      <c r="AC13" s="6">
        <v>18</v>
      </c>
      <c r="AE13" s="15">
        <f>SUM(C13:AC13)</f>
        <v>303</v>
      </c>
    </row>
    <row r="14" spans="1:33" x14ac:dyDescent="0.25">
      <c r="A14" s="3"/>
      <c r="B14" s="1" t="s">
        <v>143</v>
      </c>
      <c r="C14" s="13"/>
      <c r="D14" s="12"/>
      <c r="E14" s="12"/>
      <c r="F14" s="12"/>
      <c r="G14" s="12"/>
      <c r="H14" s="12"/>
      <c r="I14" s="12"/>
      <c r="J14" s="12"/>
      <c r="K14" s="12"/>
      <c r="L14" s="12"/>
      <c r="M14" s="12">
        <v>5</v>
      </c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3"/>
      <c r="AC14" s="12"/>
    </row>
    <row r="15" spans="1:33" ht="63" x14ac:dyDescent="0.25">
      <c r="A15" s="18" t="s">
        <v>144</v>
      </c>
      <c r="B15" s="32" t="s">
        <v>218</v>
      </c>
      <c r="C15" s="9">
        <v>34</v>
      </c>
      <c r="D15" s="6">
        <v>4</v>
      </c>
      <c r="E15" s="6">
        <v>7</v>
      </c>
      <c r="F15" s="6">
        <v>18</v>
      </c>
      <c r="G15" s="6">
        <v>14</v>
      </c>
      <c r="H15" s="6">
        <v>4</v>
      </c>
      <c r="I15" s="8">
        <v>8</v>
      </c>
      <c r="J15" s="6">
        <v>7</v>
      </c>
      <c r="K15" s="6">
        <v>8</v>
      </c>
      <c r="L15" s="6">
        <v>4</v>
      </c>
      <c r="M15" s="6">
        <v>5</v>
      </c>
      <c r="N15" s="6">
        <v>3</v>
      </c>
      <c r="O15" s="6">
        <v>6</v>
      </c>
      <c r="P15" s="6">
        <v>3</v>
      </c>
      <c r="Q15" s="6">
        <v>10</v>
      </c>
      <c r="R15" s="6">
        <v>15</v>
      </c>
      <c r="S15" s="6">
        <v>23</v>
      </c>
      <c r="T15" s="6">
        <v>5</v>
      </c>
      <c r="U15" s="6">
        <v>24</v>
      </c>
      <c r="V15" s="6">
        <v>22</v>
      </c>
      <c r="W15" s="6">
        <v>3</v>
      </c>
      <c r="X15" s="6">
        <v>7</v>
      </c>
      <c r="Y15" s="6">
        <v>4</v>
      </c>
      <c r="Z15" s="6">
        <v>2</v>
      </c>
      <c r="AA15" s="6">
        <v>8</v>
      </c>
      <c r="AB15" s="9">
        <v>5</v>
      </c>
      <c r="AC15" s="6">
        <v>18</v>
      </c>
      <c r="AE15" s="15">
        <f>SUM(C15:AC15)</f>
        <v>271</v>
      </c>
    </row>
    <row r="16" spans="1:33" ht="63" x14ac:dyDescent="0.25">
      <c r="A16" s="18" t="s">
        <v>145</v>
      </c>
      <c r="B16" s="32" t="s">
        <v>219</v>
      </c>
      <c r="C16" s="9">
        <v>38</v>
      </c>
      <c r="D16" s="6">
        <v>4</v>
      </c>
      <c r="E16" s="6">
        <v>7</v>
      </c>
      <c r="F16" s="6">
        <v>22</v>
      </c>
      <c r="G16" s="6">
        <v>15</v>
      </c>
      <c r="H16" s="6">
        <v>4</v>
      </c>
      <c r="I16" s="8">
        <v>10</v>
      </c>
      <c r="J16" s="6">
        <v>9</v>
      </c>
      <c r="K16" s="6">
        <v>8</v>
      </c>
      <c r="L16" s="6">
        <v>2</v>
      </c>
      <c r="M16" s="6">
        <v>5</v>
      </c>
      <c r="N16" s="6">
        <v>4</v>
      </c>
      <c r="O16" s="6">
        <v>6</v>
      </c>
      <c r="P16" s="6">
        <v>3</v>
      </c>
      <c r="Q16" s="6">
        <v>9</v>
      </c>
      <c r="R16" s="6">
        <v>15</v>
      </c>
      <c r="S16" s="6">
        <v>29</v>
      </c>
      <c r="T16" s="6">
        <v>5</v>
      </c>
      <c r="U16" s="6">
        <v>24</v>
      </c>
      <c r="V16" s="6">
        <v>22</v>
      </c>
      <c r="W16" s="6">
        <v>9</v>
      </c>
      <c r="X16" s="6">
        <v>5</v>
      </c>
      <c r="Y16" s="6">
        <v>4</v>
      </c>
      <c r="Z16" s="6">
        <v>5</v>
      </c>
      <c r="AA16" s="6">
        <v>8</v>
      </c>
      <c r="AB16" s="9">
        <v>7</v>
      </c>
      <c r="AC16" s="6">
        <v>18</v>
      </c>
      <c r="AE16" s="15">
        <f t="shared" ref="AE16:AE19" si="1">SUM(C16:AC16)</f>
        <v>297</v>
      </c>
    </row>
    <row r="17" spans="1:31" ht="63" x14ac:dyDescent="0.25">
      <c r="A17" s="18" t="s">
        <v>146</v>
      </c>
      <c r="B17" s="32" t="s">
        <v>220</v>
      </c>
      <c r="C17" s="9">
        <v>38</v>
      </c>
      <c r="D17" s="6">
        <v>4</v>
      </c>
      <c r="E17" s="6">
        <v>3</v>
      </c>
      <c r="F17" s="6">
        <v>18</v>
      </c>
      <c r="G17" s="6">
        <v>11</v>
      </c>
      <c r="H17" s="6">
        <v>3</v>
      </c>
      <c r="I17" s="8">
        <v>5</v>
      </c>
      <c r="J17" s="6">
        <v>8</v>
      </c>
      <c r="K17" s="6">
        <v>8</v>
      </c>
      <c r="L17" s="6">
        <v>2</v>
      </c>
      <c r="M17" s="6">
        <v>5</v>
      </c>
      <c r="N17" s="6">
        <v>2</v>
      </c>
      <c r="O17" s="6">
        <v>6</v>
      </c>
      <c r="P17" s="6">
        <v>3</v>
      </c>
      <c r="Q17" s="6">
        <v>3</v>
      </c>
      <c r="R17" s="6">
        <v>11</v>
      </c>
      <c r="S17" s="6">
        <v>20</v>
      </c>
      <c r="T17" s="6">
        <v>5</v>
      </c>
      <c r="U17" s="6">
        <v>24</v>
      </c>
      <c r="V17" s="6">
        <v>14</v>
      </c>
      <c r="W17" s="6">
        <v>2</v>
      </c>
      <c r="X17" s="6">
        <v>1</v>
      </c>
      <c r="Y17" s="6">
        <v>4</v>
      </c>
      <c r="Z17" s="6">
        <v>1</v>
      </c>
      <c r="AA17" s="6">
        <v>6</v>
      </c>
      <c r="AB17" s="9">
        <v>5</v>
      </c>
      <c r="AC17" s="6">
        <v>12</v>
      </c>
      <c r="AE17" s="15">
        <f t="shared" si="1"/>
        <v>224</v>
      </c>
    </row>
    <row r="18" spans="1:31" ht="78.75" x14ac:dyDescent="0.25">
      <c r="A18" s="18" t="s">
        <v>147</v>
      </c>
      <c r="B18" s="32" t="s">
        <v>221</v>
      </c>
      <c r="C18" s="9">
        <v>32</v>
      </c>
      <c r="D18" s="6">
        <v>4</v>
      </c>
      <c r="E18" s="6">
        <v>5</v>
      </c>
      <c r="F18" s="6">
        <v>9</v>
      </c>
      <c r="G18" s="6">
        <v>12</v>
      </c>
      <c r="H18" s="46">
        <v>0</v>
      </c>
      <c r="I18" s="8">
        <v>3</v>
      </c>
      <c r="J18" s="46">
        <v>0</v>
      </c>
      <c r="K18" s="6">
        <v>8</v>
      </c>
      <c r="L18" s="6">
        <v>2</v>
      </c>
      <c r="M18" s="46">
        <v>0</v>
      </c>
      <c r="N18" s="6">
        <v>2</v>
      </c>
      <c r="O18" s="46">
        <v>0</v>
      </c>
      <c r="P18" s="6">
        <v>0</v>
      </c>
      <c r="Q18" s="46">
        <v>0</v>
      </c>
      <c r="R18" s="6">
        <v>7</v>
      </c>
      <c r="S18" s="6">
        <v>13</v>
      </c>
      <c r="T18" s="6">
        <v>5</v>
      </c>
      <c r="U18" s="6">
        <v>0</v>
      </c>
      <c r="V18" s="6">
        <v>11</v>
      </c>
      <c r="W18" s="6">
        <v>6</v>
      </c>
      <c r="X18" s="6">
        <v>3</v>
      </c>
      <c r="Y18" s="6">
        <v>4</v>
      </c>
      <c r="Z18" s="46">
        <v>0</v>
      </c>
      <c r="AA18" s="6">
        <v>3</v>
      </c>
      <c r="AB18" s="9">
        <v>1</v>
      </c>
      <c r="AC18" s="46">
        <v>0</v>
      </c>
      <c r="AE18" s="15">
        <f t="shared" si="1"/>
        <v>130</v>
      </c>
    </row>
    <row r="19" spans="1:31" ht="47.25" x14ac:dyDescent="0.25">
      <c r="A19" s="3" t="s">
        <v>67</v>
      </c>
      <c r="B19" s="2" t="s">
        <v>7</v>
      </c>
      <c r="C19" s="9">
        <v>34</v>
      </c>
      <c r="D19" s="6">
        <v>4</v>
      </c>
      <c r="E19" s="6">
        <v>7</v>
      </c>
      <c r="F19" s="6">
        <v>23</v>
      </c>
      <c r="G19" s="6">
        <v>13</v>
      </c>
      <c r="H19" s="6">
        <v>5</v>
      </c>
      <c r="I19" s="8">
        <v>4</v>
      </c>
      <c r="J19" s="6">
        <v>6</v>
      </c>
      <c r="K19" s="6">
        <v>4</v>
      </c>
      <c r="L19" s="6">
        <v>2</v>
      </c>
      <c r="M19" s="6">
        <v>4</v>
      </c>
      <c r="N19" s="6">
        <v>7</v>
      </c>
      <c r="O19" s="6">
        <v>6</v>
      </c>
      <c r="P19" s="6">
        <v>3</v>
      </c>
      <c r="Q19" s="6">
        <v>1</v>
      </c>
      <c r="R19" s="6">
        <v>15</v>
      </c>
      <c r="S19" s="6">
        <v>24</v>
      </c>
      <c r="T19" s="6">
        <v>0</v>
      </c>
      <c r="U19" s="6">
        <v>0</v>
      </c>
      <c r="V19" s="6">
        <v>9</v>
      </c>
      <c r="W19" s="6">
        <v>9</v>
      </c>
      <c r="X19" s="46">
        <v>0</v>
      </c>
      <c r="Y19" s="6">
        <v>4</v>
      </c>
      <c r="Z19" s="6">
        <v>2</v>
      </c>
      <c r="AA19" s="6">
        <v>5</v>
      </c>
      <c r="AB19" s="9">
        <v>5</v>
      </c>
      <c r="AC19" s="6">
        <v>16</v>
      </c>
      <c r="AE19" s="15">
        <f t="shared" si="1"/>
        <v>212</v>
      </c>
    </row>
    <row r="20" spans="1:31" ht="47.25" x14ac:dyDescent="0.25">
      <c r="A20" s="3" t="s">
        <v>68</v>
      </c>
      <c r="B20" s="2" t="s">
        <v>8</v>
      </c>
      <c r="C20" s="9">
        <v>78</v>
      </c>
      <c r="D20" s="6">
        <v>4</v>
      </c>
      <c r="E20" s="6">
        <v>9</v>
      </c>
      <c r="F20" s="6">
        <v>28</v>
      </c>
      <c r="G20" s="6">
        <v>13</v>
      </c>
      <c r="H20" s="6">
        <v>4</v>
      </c>
      <c r="I20" s="8">
        <v>4</v>
      </c>
      <c r="J20" s="6">
        <v>6</v>
      </c>
      <c r="K20" s="6">
        <v>4</v>
      </c>
      <c r="L20" s="6">
        <v>4</v>
      </c>
      <c r="M20" s="6">
        <v>11</v>
      </c>
      <c r="N20" s="6">
        <v>7</v>
      </c>
      <c r="O20" s="6">
        <v>6</v>
      </c>
      <c r="P20" s="6">
        <v>3</v>
      </c>
      <c r="Q20" s="6">
        <v>3</v>
      </c>
      <c r="R20" s="6">
        <v>17</v>
      </c>
      <c r="S20" s="6">
        <v>44</v>
      </c>
      <c r="T20" s="6">
        <v>0</v>
      </c>
      <c r="U20" s="6">
        <v>0</v>
      </c>
      <c r="V20" s="6">
        <v>17</v>
      </c>
      <c r="W20" s="6">
        <v>11</v>
      </c>
      <c r="X20" s="46">
        <v>0</v>
      </c>
      <c r="Y20" s="6">
        <v>4</v>
      </c>
      <c r="Z20" s="6">
        <v>2</v>
      </c>
      <c r="AA20" s="6">
        <v>7</v>
      </c>
      <c r="AB20" s="9">
        <v>7</v>
      </c>
      <c r="AC20" s="6">
        <v>16</v>
      </c>
    </row>
    <row r="21" spans="1:31" ht="409.5" x14ac:dyDescent="0.25">
      <c r="A21" s="3" t="s">
        <v>69</v>
      </c>
      <c r="B21" s="2" t="s">
        <v>9</v>
      </c>
      <c r="C21" s="9" t="s">
        <v>233</v>
      </c>
      <c r="D21" s="6" t="s">
        <v>247</v>
      </c>
      <c r="E21" s="6" t="s">
        <v>259</v>
      </c>
      <c r="F21" s="6" t="s">
        <v>278</v>
      </c>
      <c r="G21" s="6" t="s">
        <v>302</v>
      </c>
      <c r="H21" s="6" t="s">
        <v>323</v>
      </c>
      <c r="I21" s="8" t="s">
        <v>335</v>
      </c>
      <c r="J21" s="6" t="s">
        <v>341</v>
      </c>
      <c r="K21" s="6" t="s">
        <v>359</v>
      </c>
      <c r="L21" s="6" t="s">
        <v>374</v>
      </c>
      <c r="M21" s="6" t="s">
        <v>392</v>
      </c>
      <c r="N21" s="6" t="s">
        <v>415</v>
      </c>
      <c r="O21" s="14" t="s">
        <v>432</v>
      </c>
      <c r="P21" s="46" t="s">
        <v>735</v>
      </c>
      <c r="Q21" s="6" t="s">
        <v>458</v>
      </c>
      <c r="R21" s="6" t="s">
        <v>479</v>
      </c>
      <c r="S21" s="6" t="s">
        <v>501</v>
      </c>
      <c r="T21" s="46" t="s">
        <v>735</v>
      </c>
      <c r="U21" s="46" t="s">
        <v>735</v>
      </c>
      <c r="V21" s="15" t="s">
        <v>560</v>
      </c>
      <c r="W21" s="6" t="s">
        <v>579</v>
      </c>
      <c r="X21" s="46" t="s">
        <v>735</v>
      </c>
      <c r="Y21" s="6" t="s">
        <v>607</v>
      </c>
      <c r="Z21" s="6" t="s">
        <v>618</v>
      </c>
      <c r="AA21" s="6" t="s">
        <v>638</v>
      </c>
      <c r="AB21" s="9" t="s">
        <v>651</v>
      </c>
      <c r="AC21" s="6" t="s">
        <v>668</v>
      </c>
    </row>
    <row r="22" spans="1:31" ht="47.25" x14ac:dyDescent="0.25">
      <c r="A22" s="3" t="s">
        <v>70</v>
      </c>
      <c r="B22" s="2" t="s">
        <v>6</v>
      </c>
      <c r="C22" s="9">
        <v>43</v>
      </c>
      <c r="D22" s="6">
        <v>4</v>
      </c>
      <c r="E22" s="6">
        <v>7</v>
      </c>
      <c r="F22" s="6">
        <v>23</v>
      </c>
      <c r="G22" s="6">
        <v>13</v>
      </c>
      <c r="H22" s="6">
        <v>3</v>
      </c>
      <c r="I22" s="8">
        <v>10</v>
      </c>
      <c r="J22" s="6">
        <v>6</v>
      </c>
      <c r="K22" s="6">
        <v>8</v>
      </c>
      <c r="L22" s="6">
        <v>2</v>
      </c>
      <c r="M22" s="6">
        <v>5</v>
      </c>
      <c r="N22" s="6">
        <v>4</v>
      </c>
      <c r="O22" s="14">
        <v>6</v>
      </c>
      <c r="P22" s="6">
        <v>3</v>
      </c>
      <c r="Q22" s="6">
        <v>9</v>
      </c>
      <c r="R22" s="6">
        <v>20</v>
      </c>
      <c r="S22" s="6">
        <v>25</v>
      </c>
      <c r="T22" s="6">
        <v>5</v>
      </c>
      <c r="U22" s="6">
        <v>24</v>
      </c>
      <c r="V22" s="6">
        <v>22</v>
      </c>
      <c r="W22" s="6">
        <v>9</v>
      </c>
      <c r="X22" s="6">
        <v>7</v>
      </c>
      <c r="Y22" s="6">
        <v>4</v>
      </c>
      <c r="Z22" s="6">
        <v>5</v>
      </c>
      <c r="AA22" s="6">
        <v>8</v>
      </c>
      <c r="AB22" s="9">
        <v>7</v>
      </c>
      <c r="AC22" s="6">
        <v>18</v>
      </c>
      <c r="AE22" s="15">
        <f t="shared" ref="AE22:AE52" si="2">SUM(C22:AC22)</f>
        <v>300</v>
      </c>
    </row>
    <row r="23" spans="1:31" ht="31.5" x14ac:dyDescent="0.25">
      <c r="A23" s="3" t="s">
        <v>71</v>
      </c>
      <c r="B23" s="2" t="s">
        <v>197</v>
      </c>
      <c r="C23" s="9">
        <v>276</v>
      </c>
      <c r="D23" s="6">
        <v>129</v>
      </c>
      <c r="E23" s="6">
        <v>39</v>
      </c>
      <c r="F23" s="6">
        <v>139</v>
      </c>
      <c r="G23" s="6">
        <v>65</v>
      </c>
      <c r="H23" s="6">
        <v>13</v>
      </c>
      <c r="I23" s="8">
        <v>48</v>
      </c>
      <c r="J23" s="6">
        <v>71</v>
      </c>
      <c r="K23" s="6">
        <v>15</v>
      </c>
      <c r="L23" s="6">
        <v>21</v>
      </c>
      <c r="M23" s="6">
        <v>40</v>
      </c>
      <c r="N23" s="6">
        <v>9</v>
      </c>
      <c r="O23" s="14">
        <v>6</v>
      </c>
      <c r="P23" s="6">
        <v>21</v>
      </c>
      <c r="Q23" s="6">
        <v>9</v>
      </c>
      <c r="R23" s="6">
        <v>113</v>
      </c>
      <c r="S23" s="6">
        <v>115</v>
      </c>
      <c r="T23" s="6">
        <v>12</v>
      </c>
      <c r="U23" s="6">
        <v>72</v>
      </c>
      <c r="V23" s="6">
        <v>49</v>
      </c>
      <c r="W23" s="6">
        <v>9</v>
      </c>
      <c r="X23" s="6">
        <v>23</v>
      </c>
      <c r="Y23" s="6">
        <v>44</v>
      </c>
      <c r="Z23" s="6">
        <v>5</v>
      </c>
      <c r="AA23" s="6">
        <v>44</v>
      </c>
      <c r="AB23" s="9">
        <v>20</v>
      </c>
      <c r="AC23" s="6">
        <v>18</v>
      </c>
      <c r="AE23" s="15">
        <f t="shared" si="2"/>
        <v>1425</v>
      </c>
    </row>
    <row r="24" spans="1:31" x14ac:dyDescent="0.25">
      <c r="A24" s="3"/>
      <c r="B24" s="1" t="s">
        <v>148</v>
      </c>
      <c r="C24" s="13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3"/>
      <c r="AC24" s="12"/>
    </row>
    <row r="25" spans="1:31" ht="47.25" x14ac:dyDescent="0.25">
      <c r="A25" s="18" t="s">
        <v>149</v>
      </c>
      <c r="B25" s="32" t="s">
        <v>32</v>
      </c>
      <c r="C25" s="9">
        <v>143</v>
      </c>
      <c r="D25" s="6">
        <v>48</v>
      </c>
      <c r="E25" s="6">
        <v>13</v>
      </c>
      <c r="F25" s="6">
        <v>35</v>
      </c>
      <c r="G25" s="6">
        <v>26</v>
      </c>
      <c r="H25" s="6">
        <v>4</v>
      </c>
      <c r="I25" s="8">
        <v>15</v>
      </c>
      <c r="J25" s="6">
        <v>34</v>
      </c>
      <c r="K25" s="6">
        <v>3</v>
      </c>
      <c r="L25" s="6">
        <v>11</v>
      </c>
      <c r="M25" s="6">
        <v>15</v>
      </c>
      <c r="N25" s="6">
        <v>6</v>
      </c>
      <c r="O25" s="14">
        <v>6</v>
      </c>
      <c r="P25" s="6">
        <v>8</v>
      </c>
      <c r="Q25" s="6">
        <v>9</v>
      </c>
      <c r="R25" s="6">
        <v>36</v>
      </c>
      <c r="S25" s="6">
        <v>68</v>
      </c>
      <c r="T25" s="6">
        <v>3</v>
      </c>
      <c r="U25" s="6">
        <v>24</v>
      </c>
      <c r="V25" s="6">
        <v>21</v>
      </c>
      <c r="W25" s="6">
        <v>3</v>
      </c>
      <c r="X25" s="6">
        <v>12</v>
      </c>
      <c r="Y25" s="6">
        <v>14</v>
      </c>
      <c r="Z25" s="6">
        <v>1</v>
      </c>
      <c r="AA25" s="6">
        <v>15</v>
      </c>
      <c r="AB25" s="9">
        <v>5</v>
      </c>
      <c r="AC25" s="6">
        <v>18</v>
      </c>
      <c r="AE25" s="15">
        <f t="shared" si="2"/>
        <v>596</v>
      </c>
    </row>
    <row r="26" spans="1:31" ht="47.25" x14ac:dyDescent="0.25">
      <c r="A26" s="18" t="s">
        <v>150</v>
      </c>
      <c r="B26" s="32" t="s">
        <v>33</v>
      </c>
      <c r="C26" s="9">
        <v>203</v>
      </c>
      <c r="D26" s="6">
        <v>65</v>
      </c>
      <c r="E26" s="6">
        <v>20</v>
      </c>
      <c r="F26" s="6">
        <v>78</v>
      </c>
      <c r="G26" s="6">
        <v>35</v>
      </c>
      <c r="H26" s="6">
        <v>8</v>
      </c>
      <c r="I26" s="8">
        <v>29</v>
      </c>
      <c r="J26" s="6">
        <v>42</v>
      </c>
      <c r="K26" s="6">
        <v>15</v>
      </c>
      <c r="L26" s="6">
        <v>16</v>
      </c>
      <c r="M26" s="6">
        <v>25</v>
      </c>
      <c r="N26" s="6">
        <v>7</v>
      </c>
      <c r="O26" s="14">
        <v>6</v>
      </c>
      <c r="P26" s="6">
        <v>14</v>
      </c>
      <c r="Q26" s="6">
        <v>9</v>
      </c>
      <c r="R26" s="6">
        <v>47</v>
      </c>
      <c r="S26" s="6">
        <v>81</v>
      </c>
      <c r="T26" s="6">
        <v>5</v>
      </c>
      <c r="U26" s="6">
        <v>24</v>
      </c>
      <c r="V26" s="6">
        <v>28</v>
      </c>
      <c r="W26" s="6">
        <v>9</v>
      </c>
      <c r="X26" s="6">
        <v>12</v>
      </c>
      <c r="Y26" s="6">
        <v>21</v>
      </c>
      <c r="Z26" s="6">
        <v>5</v>
      </c>
      <c r="AA26" s="6">
        <v>21</v>
      </c>
      <c r="AB26" s="9">
        <v>13</v>
      </c>
      <c r="AC26" s="6">
        <v>18</v>
      </c>
      <c r="AE26" s="15">
        <f t="shared" si="2"/>
        <v>856</v>
      </c>
    </row>
    <row r="27" spans="1:31" ht="47.25" x14ac:dyDescent="0.25">
      <c r="A27" s="18" t="s">
        <v>151</v>
      </c>
      <c r="B27" s="32" t="s">
        <v>34</v>
      </c>
      <c r="C27" s="9">
        <v>86</v>
      </c>
      <c r="D27" s="6">
        <v>20</v>
      </c>
      <c r="E27" s="6">
        <v>3</v>
      </c>
      <c r="F27" s="6">
        <v>37</v>
      </c>
      <c r="G27" s="6">
        <v>11</v>
      </c>
      <c r="H27" s="6">
        <v>2</v>
      </c>
      <c r="I27" s="8">
        <v>9</v>
      </c>
      <c r="J27" s="6">
        <v>14</v>
      </c>
      <c r="K27" s="6">
        <v>4</v>
      </c>
      <c r="L27" s="6">
        <v>4</v>
      </c>
      <c r="M27" s="6">
        <v>11</v>
      </c>
      <c r="N27" s="6">
        <v>2</v>
      </c>
      <c r="O27" s="14">
        <v>6</v>
      </c>
      <c r="P27" s="6">
        <v>4</v>
      </c>
      <c r="Q27" s="6">
        <v>3</v>
      </c>
      <c r="R27" s="6">
        <v>17</v>
      </c>
      <c r="S27" s="6">
        <v>28</v>
      </c>
      <c r="T27" s="6">
        <v>3</v>
      </c>
      <c r="U27" s="6">
        <v>24</v>
      </c>
      <c r="V27" s="6">
        <v>17</v>
      </c>
      <c r="W27" s="6">
        <v>2</v>
      </c>
      <c r="X27" s="6">
        <v>2</v>
      </c>
      <c r="Y27" s="6">
        <v>6</v>
      </c>
      <c r="Z27" s="6">
        <v>1</v>
      </c>
      <c r="AA27" s="6">
        <v>8</v>
      </c>
      <c r="AB27" s="9">
        <v>7</v>
      </c>
      <c r="AC27" s="6">
        <v>12</v>
      </c>
      <c r="AE27" s="15">
        <f t="shared" si="2"/>
        <v>343</v>
      </c>
    </row>
    <row r="28" spans="1:31" ht="63" x14ac:dyDescent="0.25">
      <c r="A28" s="18" t="s">
        <v>152</v>
      </c>
      <c r="B28" s="32" t="s">
        <v>35</v>
      </c>
      <c r="C28" s="9">
        <v>55</v>
      </c>
      <c r="D28" s="6">
        <v>12</v>
      </c>
      <c r="E28" s="6">
        <v>3</v>
      </c>
      <c r="F28" s="6">
        <v>38</v>
      </c>
      <c r="G28" s="6">
        <v>5</v>
      </c>
      <c r="H28" s="6">
        <v>1</v>
      </c>
      <c r="I28" s="8">
        <v>10</v>
      </c>
      <c r="J28" s="6">
        <v>12</v>
      </c>
      <c r="K28" s="6">
        <v>5</v>
      </c>
      <c r="L28" s="6">
        <v>3</v>
      </c>
      <c r="M28" s="6">
        <v>4</v>
      </c>
      <c r="N28" s="6">
        <v>4</v>
      </c>
      <c r="O28" s="14">
        <v>0</v>
      </c>
      <c r="P28" s="6">
        <v>0</v>
      </c>
      <c r="Q28" s="6">
        <v>0</v>
      </c>
      <c r="R28" s="6">
        <v>13</v>
      </c>
      <c r="S28" s="6">
        <v>14</v>
      </c>
      <c r="T28" s="6">
        <v>0</v>
      </c>
      <c r="U28" s="6">
        <v>0</v>
      </c>
      <c r="V28" s="6">
        <v>23</v>
      </c>
      <c r="W28" s="6">
        <v>4</v>
      </c>
      <c r="X28" s="6">
        <v>3</v>
      </c>
      <c r="Y28" s="6">
        <v>3</v>
      </c>
      <c r="Z28" s="6">
        <v>1</v>
      </c>
      <c r="AA28" s="6">
        <v>4</v>
      </c>
      <c r="AB28" s="9">
        <v>2</v>
      </c>
      <c r="AC28" s="6">
        <v>18</v>
      </c>
      <c r="AE28" s="15">
        <f t="shared" si="2"/>
        <v>237</v>
      </c>
    </row>
    <row r="29" spans="1:31" ht="78.75" x14ac:dyDescent="0.25">
      <c r="A29" s="3" t="s">
        <v>72</v>
      </c>
      <c r="B29" s="2" t="s">
        <v>222</v>
      </c>
      <c r="C29" s="9">
        <v>43</v>
      </c>
      <c r="D29" s="6">
        <v>4</v>
      </c>
      <c r="E29" s="6">
        <v>1</v>
      </c>
      <c r="F29" s="6">
        <v>15</v>
      </c>
      <c r="G29" s="6">
        <v>1</v>
      </c>
      <c r="H29" s="6">
        <v>2</v>
      </c>
      <c r="I29" s="8">
        <v>0</v>
      </c>
      <c r="J29" s="6">
        <v>0</v>
      </c>
      <c r="K29" s="6">
        <v>0</v>
      </c>
      <c r="L29" s="6">
        <v>1</v>
      </c>
      <c r="M29" s="6">
        <v>2</v>
      </c>
      <c r="N29" s="6">
        <v>1</v>
      </c>
      <c r="O29" s="6">
        <v>1</v>
      </c>
      <c r="P29" s="6">
        <v>0</v>
      </c>
      <c r="Q29" s="6">
        <v>5</v>
      </c>
      <c r="R29" s="6">
        <v>1</v>
      </c>
      <c r="S29" s="6">
        <v>5</v>
      </c>
      <c r="T29" s="6">
        <v>0</v>
      </c>
      <c r="U29" s="6">
        <v>0</v>
      </c>
      <c r="V29" s="6">
        <v>5</v>
      </c>
      <c r="W29" s="6">
        <v>1</v>
      </c>
      <c r="X29" s="46">
        <v>0</v>
      </c>
      <c r="Y29" s="6">
        <v>2</v>
      </c>
      <c r="Z29" s="6">
        <v>1</v>
      </c>
      <c r="AA29" s="6">
        <v>0</v>
      </c>
      <c r="AB29" s="9">
        <v>8</v>
      </c>
      <c r="AC29" s="6">
        <v>9</v>
      </c>
      <c r="AE29" s="15">
        <f t="shared" si="2"/>
        <v>108</v>
      </c>
    </row>
    <row r="30" spans="1:31" ht="63" x14ac:dyDescent="0.25">
      <c r="A30" s="3" t="s">
        <v>73</v>
      </c>
      <c r="B30" s="2" t="s">
        <v>12</v>
      </c>
      <c r="C30" s="9">
        <v>58</v>
      </c>
      <c r="D30" s="6">
        <v>15</v>
      </c>
      <c r="E30" s="6">
        <v>5</v>
      </c>
      <c r="F30" s="6">
        <v>40</v>
      </c>
      <c r="G30" s="6">
        <v>4</v>
      </c>
      <c r="H30" s="6">
        <v>5</v>
      </c>
      <c r="I30" s="8">
        <v>8</v>
      </c>
      <c r="J30" s="6">
        <v>1</v>
      </c>
      <c r="K30" s="6">
        <v>10</v>
      </c>
      <c r="L30" s="6">
        <v>3</v>
      </c>
      <c r="M30" s="6">
        <v>12</v>
      </c>
      <c r="N30" s="6">
        <v>3</v>
      </c>
      <c r="O30" s="6">
        <v>4</v>
      </c>
      <c r="P30" s="6">
        <v>9</v>
      </c>
      <c r="Q30" s="6">
        <v>7</v>
      </c>
      <c r="R30" s="6">
        <v>18</v>
      </c>
      <c r="S30" s="6">
        <v>27</v>
      </c>
      <c r="T30" s="6">
        <v>2</v>
      </c>
      <c r="U30" s="6">
        <v>15</v>
      </c>
      <c r="V30" s="6">
        <v>13</v>
      </c>
      <c r="W30" s="6">
        <v>3</v>
      </c>
      <c r="X30" s="6">
        <v>18</v>
      </c>
      <c r="Y30" s="6">
        <v>11</v>
      </c>
      <c r="Z30" s="6">
        <v>5</v>
      </c>
      <c r="AA30" s="6">
        <v>7</v>
      </c>
      <c r="AB30" s="9">
        <v>11</v>
      </c>
      <c r="AC30" s="6">
        <v>7</v>
      </c>
      <c r="AE30" s="15">
        <f t="shared" si="2"/>
        <v>321</v>
      </c>
    </row>
    <row r="31" spans="1:31" ht="47.25" x14ac:dyDescent="0.25">
      <c r="A31" s="3" t="s">
        <v>74</v>
      </c>
      <c r="B31" s="2" t="s">
        <v>28</v>
      </c>
      <c r="C31" s="9">
        <v>40</v>
      </c>
      <c r="D31" s="6">
        <v>4</v>
      </c>
      <c r="E31" s="6">
        <v>7</v>
      </c>
      <c r="F31" s="6">
        <v>23</v>
      </c>
      <c r="G31" s="6">
        <v>15</v>
      </c>
      <c r="H31" s="6">
        <v>4</v>
      </c>
      <c r="I31" s="8">
        <v>5</v>
      </c>
      <c r="J31" s="6">
        <v>10</v>
      </c>
      <c r="K31" s="6">
        <v>8</v>
      </c>
      <c r="L31" s="6">
        <v>4</v>
      </c>
      <c r="M31" s="6">
        <v>5</v>
      </c>
      <c r="N31" s="6">
        <v>2</v>
      </c>
      <c r="O31" s="6">
        <v>6</v>
      </c>
      <c r="P31" s="6">
        <v>3</v>
      </c>
      <c r="Q31" s="6">
        <v>9</v>
      </c>
      <c r="R31" s="6">
        <v>20</v>
      </c>
      <c r="S31" s="6">
        <v>29</v>
      </c>
      <c r="T31" s="6">
        <v>5</v>
      </c>
      <c r="U31" s="6">
        <v>21</v>
      </c>
      <c r="V31" s="6">
        <v>22</v>
      </c>
      <c r="W31" s="6">
        <v>9</v>
      </c>
      <c r="X31" s="46">
        <v>0</v>
      </c>
      <c r="Y31" s="6">
        <v>4</v>
      </c>
      <c r="Z31" s="6">
        <v>4</v>
      </c>
      <c r="AA31" s="6">
        <v>8</v>
      </c>
      <c r="AB31" s="9">
        <v>6</v>
      </c>
      <c r="AC31" s="6">
        <v>18</v>
      </c>
      <c r="AE31" s="15">
        <f t="shared" si="2"/>
        <v>291</v>
      </c>
    </row>
    <row r="32" spans="1:31" ht="47.25" x14ac:dyDescent="0.25">
      <c r="A32" s="3" t="s">
        <v>153</v>
      </c>
      <c r="B32" s="2" t="s">
        <v>29</v>
      </c>
      <c r="C32" s="9">
        <v>38</v>
      </c>
      <c r="D32" s="6">
        <v>4</v>
      </c>
      <c r="E32" s="6">
        <v>7</v>
      </c>
      <c r="F32" s="6">
        <v>26</v>
      </c>
      <c r="G32" s="6">
        <v>15</v>
      </c>
      <c r="H32" s="6">
        <v>4</v>
      </c>
      <c r="I32" s="8">
        <v>6</v>
      </c>
      <c r="J32" s="6">
        <v>9</v>
      </c>
      <c r="K32" s="6">
        <v>8</v>
      </c>
      <c r="L32" s="6">
        <v>3</v>
      </c>
      <c r="M32" s="6">
        <v>5</v>
      </c>
      <c r="N32" s="6">
        <v>4</v>
      </c>
      <c r="O32" s="6">
        <v>6</v>
      </c>
      <c r="P32" s="6">
        <v>4</v>
      </c>
      <c r="Q32" s="6">
        <v>0</v>
      </c>
      <c r="R32" s="6">
        <v>20</v>
      </c>
      <c r="S32" s="6">
        <v>29</v>
      </c>
      <c r="T32" s="6">
        <v>5</v>
      </c>
      <c r="U32" s="6">
        <v>24</v>
      </c>
      <c r="V32" s="6">
        <v>22</v>
      </c>
      <c r="W32" s="6">
        <v>9</v>
      </c>
      <c r="X32" s="6">
        <v>7</v>
      </c>
      <c r="Y32" s="6">
        <v>4</v>
      </c>
      <c r="Z32" s="6">
        <v>4</v>
      </c>
      <c r="AA32" s="6">
        <v>8</v>
      </c>
      <c r="AB32" s="9">
        <v>6</v>
      </c>
      <c r="AC32" s="6">
        <v>18</v>
      </c>
      <c r="AE32" s="15">
        <f t="shared" si="2"/>
        <v>295</v>
      </c>
    </row>
    <row r="33" spans="1:33" x14ac:dyDescent="0.25">
      <c r="A33" s="20" t="s">
        <v>75</v>
      </c>
      <c r="B33" s="84" t="s">
        <v>38</v>
      </c>
      <c r="C33" s="85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23"/>
    </row>
    <row r="34" spans="1:33" ht="47.25" x14ac:dyDescent="0.25">
      <c r="A34" s="3" t="s">
        <v>76</v>
      </c>
      <c r="B34" s="2" t="s">
        <v>10</v>
      </c>
      <c r="C34" s="9">
        <v>13642</v>
      </c>
      <c r="D34" s="6">
        <v>1033</v>
      </c>
      <c r="E34" s="6">
        <v>395</v>
      </c>
      <c r="F34" s="6">
        <v>2154</v>
      </c>
      <c r="G34" s="6">
        <v>1814</v>
      </c>
      <c r="H34" s="6">
        <v>127</v>
      </c>
      <c r="I34" s="8">
        <v>273</v>
      </c>
      <c r="J34" s="6">
        <v>1004</v>
      </c>
      <c r="K34" s="6">
        <v>108</v>
      </c>
      <c r="L34" s="6">
        <v>384</v>
      </c>
      <c r="M34" s="6">
        <v>141</v>
      </c>
      <c r="N34" s="6">
        <v>125</v>
      </c>
      <c r="O34" s="14">
        <v>349</v>
      </c>
      <c r="P34" s="6">
        <v>210</v>
      </c>
      <c r="Q34" s="6">
        <v>221</v>
      </c>
      <c r="R34" s="6">
        <v>1004</v>
      </c>
      <c r="S34" s="6">
        <v>2645</v>
      </c>
      <c r="T34" s="6">
        <v>0</v>
      </c>
      <c r="U34" s="6">
        <v>2190</v>
      </c>
      <c r="V34" s="6">
        <v>1987</v>
      </c>
      <c r="W34" s="6">
        <v>273</v>
      </c>
      <c r="X34" s="6">
        <v>158</v>
      </c>
      <c r="Y34" s="6">
        <v>272</v>
      </c>
      <c r="Z34" s="6">
        <v>158</v>
      </c>
      <c r="AA34" s="6">
        <v>336</v>
      </c>
      <c r="AB34" s="9">
        <v>103</v>
      </c>
      <c r="AC34" s="17">
        <v>1839</v>
      </c>
      <c r="AE34" s="15">
        <f t="shared" si="2"/>
        <v>32945</v>
      </c>
      <c r="AG34" s="15">
        <f>AE34+AE36+AE38</f>
        <v>80362</v>
      </c>
    </row>
    <row r="35" spans="1:33" ht="63" x14ac:dyDescent="0.25">
      <c r="A35" s="18" t="s">
        <v>78</v>
      </c>
      <c r="B35" s="1" t="s">
        <v>77</v>
      </c>
      <c r="C35" s="9">
        <v>398</v>
      </c>
      <c r="D35" s="6">
        <v>22</v>
      </c>
      <c r="E35" s="6">
        <v>12</v>
      </c>
      <c r="F35" s="6">
        <v>45</v>
      </c>
      <c r="G35" s="6">
        <v>38</v>
      </c>
      <c r="H35" s="6">
        <v>0</v>
      </c>
      <c r="I35" s="8">
        <v>6</v>
      </c>
      <c r="J35" s="6">
        <v>26</v>
      </c>
      <c r="K35" s="6">
        <v>0</v>
      </c>
      <c r="L35" s="6">
        <v>4</v>
      </c>
      <c r="M35" s="6">
        <v>1</v>
      </c>
      <c r="N35" s="6">
        <v>17</v>
      </c>
      <c r="O35" s="6">
        <v>8</v>
      </c>
      <c r="P35" s="6">
        <v>0</v>
      </c>
      <c r="Q35" s="6">
        <v>6</v>
      </c>
      <c r="R35" s="6">
        <v>27</v>
      </c>
      <c r="S35" s="6">
        <v>67</v>
      </c>
      <c r="T35" s="6">
        <v>0</v>
      </c>
      <c r="U35" s="6">
        <v>43</v>
      </c>
      <c r="V35" s="6">
        <v>49</v>
      </c>
      <c r="W35" s="6">
        <v>6</v>
      </c>
      <c r="X35" s="6">
        <v>4</v>
      </c>
      <c r="Y35" s="6">
        <v>6</v>
      </c>
      <c r="Z35" s="6">
        <v>4</v>
      </c>
      <c r="AA35" s="6">
        <v>19</v>
      </c>
      <c r="AB35" s="9">
        <v>3</v>
      </c>
      <c r="AC35" s="17">
        <v>14</v>
      </c>
      <c r="AE35" s="15">
        <f t="shared" si="2"/>
        <v>825</v>
      </c>
      <c r="AG35" s="15">
        <f>AG34/AG7</f>
        <v>0.88311831029253385</v>
      </c>
    </row>
    <row r="36" spans="1:33" ht="47.25" x14ac:dyDescent="0.25">
      <c r="A36" s="3" t="s">
        <v>79</v>
      </c>
      <c r="B36" s="2" t="s">
        <v>11</v>
      </c>
      <c r="C36" s="9">
        <v>15610</v>
      </c>
      <c r="D36" s="6">
        <v>1453</v>
      </c>
      <c r="E36" s="6">
        <v>527</v>
      </c>
      <c r="F36" s="6">
        <v>2981</v>
      </c>
      <c r="G36" s="6">
        <v>2102</v>
      </c>
      <c r="H36" s="6">
        <v>156</v>
      </c>
      <c r="I36" s="8">
        <v>410</v>
      </c>
      <c r="J36" s="6">
        <v>1200</v>
      </c>
      <c r="K36" s="6">
        <v>554</v>
      </c>
      <c r="L36" s="6">
        <v>542</v>
      </c>
      <c r="M36" s="6">
        <v>231</v>
      </c>
      <c r="N36" s="6">
        <v>379</v>
      </c>
      <c r="O36" s="6">
        <v>481</v>
      </c>
      <c r="P36" s="6">
        <v>258</v>
      </c>
      <c r="Q36" s="6">
        <v>328</v>
      </c>
      <c r="R36" s="6">
        <v>1230</v>
      </c>
      <c r="S36" s="6">
        <v>3010</v>
      </c>
      <c r="T36" s="6">
        <v>340</v>
      </c>
      <c r="U36" s="6">
        <v>2634</v>
      </c>
      <c r="V36" s="6">
        <v>2008</v>
      </c>
      <c r="W36" s="6">
        <v>570</v>
      </c>
      <c r="X36" s="6">
        <v>207</v>
      </c>
      <c r="Y36" s="6">
        <v>311</v>
      </c>
      <c r="Z36" s="6">
        <v>266</v>
      </c>
      <c r="AA36" s="6">
        <v>448</v>
      </c>
      <c r="AB36" s="9">
        <v>198</v>
      </c>
      <c r="AC36" s="17">
        <v>2156</v>
      </c>
      <c r="AE36" s="15">
        <f t="shared" si="2"/>
        <v>40590</v>
      </c>
    </row>
    <row r="37" spans="1:33" ht="63" x14ac:dyDescent="0.25">
      <c r="A37" s="18" t="s">
        <v>81</v>
      </c>
      <c r="B37" s="1" t="s">
        <v>80</v>
      </c>
      <c r="C37" s="9">
        <v>327</v>
      </c>
      <c r="D37" s="6">
        <v>27</v>
      </c>
      <c r="E37" s="6">
        <v>15</v>
      </c>
      <c r="F37" s="6">
        <v>83</v>
      </c>
      <c r="G37" s="6">
        <v>39</v>
      </c>
      <c r="H37" s="6">
        <v>2</v>
      </c>
      <c r="I37" s="8">
        <v>17</v>
      </c>
      <c r="J37" s="6">
        <v>29</v>
      </c>
      <c r="K37" s="6">
        <v>4</v>
      </c>
      <c r="L37" s="6">
        <v>11</v>
      </c>
      <c r="M37" s="6">
        <v>1</v>
      </c>
      <c r="N37" s="6">
        <v>25</v>
      </c>
      <c r="O37" s="6">
        <v>6</v>
      </c>
      <c r="P37" s="6">
        <v>0</v>
      </c>
      <c r="Q37" s="6">
        <v>3</v>
      </c>
      <c r="R37" s="6">
        <v>32</v>
      </c>
      <c r="S37" s="6">
        <v>50</v>
      </c>
      <c r="T37" s="6">
        <v>0</v>
      </c>
      <c r="U37" s="6">
        <v>43</v>
      </c>
      <c r="V37" s="6">
        <v>59</v>
      </c>
      <c r="W37" s="6">
        <v>2</v>
      </c>
      <c r="X37" s="6">
        <v>4</v>
      </c>
      <c r="Y37" s="6">
        <v>9</v>
      </c>
      <c r="Z37" s="6">
        <v>1</v>
      </c>
      <c r="AA37" s="6">
        <v>12</v>
      </c>
      <c r="AB37" s="9">
        <v>2</v>
      </c>
      <c r="AC37" s="17">
        <v>14</v>
      </c>
      <c r="AE37" s="15">
        <f t="shared" si="2"/>
        <v>817</v>
      </c>
    </row>
    <row r="38" spans="1:33" ht="47.25" x14ac:dyDescent="0.25">
      <c r="A38" s="3" t="s">
        <v>82</v>
      </c>
      <c r="B38" s="2" t="s">
        <v>39</v>
      </c>
      <c r="C38" s="9">
        <v>2881</v>
      </c>
      <c r="D38" s="6">
        <v>312</v>
      </c>
      <c r="E38" s="6">
        <v>62</v>
      </c>
      <c r="F38" s="6">
        <v>667</v>
      </c>
      <c r="G38" s="6">
        <v>300</v>
      </c>
      <c r="H38" s="6">
        <v>16</v>
      </c>
      <c r="I38" s="8">
        <v>85</v>
      </c>
      <c r="J38" s="6">
        <v>189</v>
      </c>
      <c r="K38" s="6">
        <v>52</v>
      </c>
      <c r="L38" s="6">
        <v>49</v>
      </c>
      <c r="M38" s="6">
        <v>46</v>
      </c>
      <c r="N38" s="6">
        <v>51</v>
      </c>
      <c r="O38" s="6">
        <v>72</v>
      </c>
      <c r="P38" s="6">
        <v>28</v>
      </c>
      <c r="Q38" s="6">
        <v>46</v>
      </c>
      <c r="R38" s="6">
        <v>187</v>
      </c>
      <c r="S38" s="6">
        <v>389</v>
      </c>
      <c r="T38" s="6">
        <v>100</v>
      </c>
      <c r="U38" s="6">
        <v>402</v>
      </c>
      <c r="V38" s="6">
        <v>245</v>
      </c>
      <c r="W38" s="6">
        <v>76</v>
      </c>
      <c r="X38" s="6">
        <v>31</v>
      </c>
      <c r="Y38" s="6">
        <v>26</v>
      </c>
      <c r="Z38" s="6">
        <v>34</v>
      </c>
      <c r="AA38" s="6">
        <v>72</v>
      </c>
      <c r="AB38" s="9">
        <v>62</v>
      </c>
      <c r="AC38" s="17">
        <v>347</v>
      </c>
      <c r="AE38" s="15">
        <f t="shared" si="2"/>
        <v>6827</v>
      </c>
    </row>
    <row r="39" spans="1:33" ht="63" x14ac:dyDescent="0.25">
      <c r="A39" s="18" t="s">
        <v>83</v>
      </c>
      <c r="B39" s="1" t="s">
        <v>84</v>
      </c>
      <c r="C39" s="9">
        <v>26</v>
      </c>
      <c r="D39" s="6">
        <v>5</v>
      </c>
      <c r="E39" s="6">
        <v>0</v>
      </c>
      <c r="F39" s="6">
        <v>8</v>
      </c>
      <c r="G39" s="6">
        <v>6</v>
      </c>
      <c r="H39" s="6">
        <v>0</v>
      </c>
      <c r="I39" s="8">
        <v>4</v>
      </c>
      <c r="J39" s="6">
        <v>2</v>
      </c>
      <c r="K39" s="6">
        <v>1</v>
      </c>
      <c r="L39" s="6">
        <v>0</v>
      </c>
      <c r="M39" s="6">
        <v>0</v>
      </c>
      <c r="N39" s="6">
        <v>1</v>
      </c>
      <c r="O39" s="6">
        <v>3</v>
      </c>
      <c r="P39" s="6">
        <v>0</v>
      </c>
      <c r="Q39" s="6">
        <v>0</v>
      </c>
      <c r="R39" s="6">
        <v>3</v>
      </c>
      <c r="S39" s="6">
        <v>12</v>
      </c>
      <c r="T39" s="6">
        <v>0</v>
      </c>
      <c r="U39" s="6">
        <v>0</v>
      </c>
      <c r="V39" s="6">
        <v>5</v>
      </c>
      <c r="W39" s="6">
        <v>1</v>
      </c>
      <c r="X39" s="6">
        <v>1</v>
      </c>
      <c r="Y39" s="6">
        <v>1</v>
      </c>
      <c r="Z39" s="6">
        <v>1</v>
      </c>
      <c r="AA39" s="6">
        <v>0</v>
      </c>
      <c r="AB39" s="9">
        <v>2</v>
      </c>
      <c r="AC39" s="17">
        <v>3</v>
      </c>
      <c r="AE39" s="15">
        <f t="shared" si="2"/>
        <v>85</v>
      </c>
    </row>
    <row r="40" spans="1:33" ht="47.25" x14ac:dyDescent="0.25">
      <c r="A40" s="3" t="s">
        <v>85</v>
      </c>
      <c r="B40" s="2" t="s">
        <v>96</v>
      </c>
      <c r="C40" s="9">
        <v>723</v>
      </c>
      <c r="D40" s="6">
        <v>102</v>
      </c>
      <c r="E40" s="6">
        <v>42</v>
      </c>
      <c r="F40" s="6">
        <v>194</v>
      </c>
      <c r="G40" s="6">
        <v>203</v>
      </c>
      <c r="H40" s="6">
        <v>25</v>
      </c>
      <c r="I40" s="8">
        <v>112</v>
      </c>
      <c r="J40" s="6">
        <v>51</v>
      </c>
      <c r="K40" s="6">
        <v>4</v>
      </c>
      <c r="L40" s="6">
        <v>60</v>
      </c>
      <c r="M40" s="6">
        <v>43</v>
      </c>
      <c r="N40" s="6">
        <v>22</v>
      </c>
      <c r="O40" s="6">
        <v>62</v>
      </c>
      <c r="P40" s="6">
        <v>36</v>
      </c>
      <c r="Q40" s="6">
        <v>9</v>
      </c>
      <c r="R40" s="6">
        <v>223</v>
      </c>
      <c r="S40" s="6">
        <v>355</v>
      </c>
      <c r="T40" s="6">
        <v>0</v>
      </c>
      <c r="U40" s="6">
        <v>168</v>
      </c>
      <c r="V40" s="6">
        <v>259</v>
      </c>
      <c r="W40" s="6">
        <v>96</v>
      </c>
      <c r="X40" s="6">
        <v>43</v>
      </c>
      <c r="Y40" s="6">
        <v>76</v>
      </c>
      <c r="Z40" s="6">
        <v>15</v>
      </c>
      <c r="AA40" s="6">
        <v>74</v>
      </c>
      <c r="AB40" s="9">
        <v>60</v>
      </c>
      <c r="AC40" s="17">
        <v>42</v>
      </c>
      <c r="AE40" s="15">
        <f t="shared" si="2"/>
        <v>3099</v>
      </c>
    </row>
    <row r="41" spans="1:33" x14ac:dyDescent="0.25">
      <c r="A41" s="3"/>
      <c r="B41" s="1" t="s">
        <v>18</v>
      </c>
      <c r="C41" s="13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3"/>
      <c r="AC41" s="12"/>
    </row>
    <row r="42" spans="1:33" ht="31.5" x14ac:dyDescent="0.25">
      <c r="A42" s="18" t="s">
        <v>86</v>
      </c>
      <c r="B42" s="1" t="s">
        <v>20</v>
      </c>
      <c r="C42" s="6">
        <v>12</v>
      </c>
      <c r="D42" s="6">
        <v>14</v>
      </c>
      <c r="E42" s="6">
        <v>0</v>
      </c>
      <c r="F42" s="6">
        <v>25</v>
      </c>
      <c r="G42" s="6">
        <v>15</v>
      </c>
      <c r="H42" s="6">
        <v>0</v>
      </c>
      <c r="I42" s="8">
        <v>5</v>
      </c>
      <c r="J42" s="6">
        <v>4</v>
      </c>
      <c r="K42" s="6">
        <v>0</v>
      </c>
      <c r="L42" s="6">
        <v>7</v>
      </c>
      <c r="M42" s="6">
        <v>2</v>
      </c>
      <c r="N42" s="6">
        <v>2</v>
      </c>
      <c r="O42" s="6">
        <v>2</v>
      </c>
      <c r="P42" s="6">
        <v>4</v>
      </c>
      <c r="Q42" s="6">
        <v>0</v>
      </c>
      <c r="R42" s="6">
        <v>8</v>
      </c>
      <c r="S42" s="6">
        <v>2</v>
      </c>
      <c r="T42" s="6">
        <v>0</v>
      </c>
      <c r="U42" s="6">
        <v>0</v>
      </c>
      <c r="V42" s="6">
        <v>2</v>
      </c>
      <c r="W42" s="6">
        <v>6</v>
      </c>
      <c r="X42" s="46" t="s">
        <v>735</v>
      </c>
      <c r="Y42" s="6">
        <v>9</v>
      </c>
      <c r="Z42" s="46" t="s">
        <v>735</v>
      </c>
      <c r="AA42" s="6">
        <v>2</v>
      </c>
      <c r="AB42" s="9">
        <v>3</v>
      </c>
      <c r="AC42" s="17">
        <v>5</v>
      </c>
      <c r="AE42" s="15">
        <f t="shared" si="2"/>
        <v>129</v>
      </c>
      <c r="AF42" s="49">
        <f>AE42/AE40</f>
        <v>4.1626331074540175E-2</v>
      </c>
    </row>
    <row r="43" spans="1:33" ht="63" x14ac:dyDescent="0.25">
      <c r="A43" s="18" t="s">
        <v>87</v>
      </c>
      <c r="B43" s="1" t="s">
        <v>24</v>
      </c>
      <c r="C43" s="6">
        <v>0</v>
      </c>
      <c r="D43" s="6">
        <v>3</v>
      </c>
      <c r="E43" s="6">
        <v>0</v>
      </c>
      <c r="F43" s="6">
        <v>1</v>
      </c>
      <c r="G43" s="6">
        <v>0</v>
      </c>
      <c r="H43" s="6">
        <v>0</v>
      </c>
      <c r="I43" s="8">
        <v>8</v>
      </c>
      <c r="J43" s="6">
        <v>1</v>
      </c>
      <c r="K43" s="6">
        <v>0</v>
      </c>
      <c r="L43" s="6">
        <v>0</v>
      </c>
      <c r="M43" s="6">
        <v>0</v>
      </c>
      <c r="N43" s="6">
        <v>0</v>
      </c>
      <c r="O43" s="6">
        <v>6</v>
      </c>
      <c r="P43" s="6">
        <v>0</v>
      </c>
      <c r="Q43" s="6">
        <v>0</v>
      </c>
      <c r="R43" s="6">
        <v>2</v>
      </c>
      <c r="S43" s="6">
        <v>3</v>
      </c>
      <c r="T43" s="6">
        <v>0</v>
      </c>
      <c r="U43" s="6">
        <v>0</v>
      </c>
      <c r="V43" s="6">
        <v>10</v>
      </c>
      <c r="W43" s="6">
        <v>0</v>
      </c>
      <c r="X43" s="46" t="s">
        <v>735</v>
      </c>
      <c r="Y43" s="6">
        <v>6</v>
      </c>
      <c r="Z43" s="46" t="s">
        <v>735</v>
      </c>
      <c r="AA43" s="6">
        <v>3</v>
      </c>
      <c r="AB43" s="9">
        <v>1</v>
      </c>
      <c r="AC43" s="17" t="s">
        <v>669</v>
      </c>
      <c r="AE43" s="15">
        <f t="shared" si="2"/>
        <v>44</v>
      </c>
      <c r="AF43" s="49">
        <f>AE43/AE40</f>
        <v>1.4198128428525331E-2</v>
      </c>
    </row>
    <row r="44" spans="1:33" x14ac:dyDescent="0.25">
      <c r="A44" s="18" t="s">
        <v>88</v>
      </c>
      <c r="B44" s="1" t="s">
        <v>21</v>
      </c>
      <c r="C44" s="6">
        <v>0</v>
      </c>
      <c r="D44" s="6">
        <v>0</v>
      </c>
      <c r="E44" s="6">
        <v>0</v>
      </c>
      <c r="F44" s="6">
        <v>1</v>
      </c>
      <c r="G44" s="6">
        <v>1</v>
      </c>
      <c r="H44" s="6">
        <v>0</v>
      </c>
      <c r="I44" s="46" t="s">
        <v>735</v>
      </c>
      <c r="J44" s="6">
        <v>0</v>
      </c>
      <c r="K44" s="6">
        <v>0</v>
      </c>
      <c r="L44" s="6"/>
      <c r="M44" s="6">
        <v>4</v>
      </c>
      <c r="N44" s="6">
        <v>0</v>
      </c>
      <c r="O44" s="6">
        <v>0</v>
      </c>
      <c r="P44" s="6">
        <v>0</v>
      </c>
      <c r="Q44" s="6">
        <v>0</v>
      </c>
      <c r="R44" s="6">
        <v>2</v>
      </c>
      <c r="S44" s="6">
        <v>2</v>
      </c>
      <c r="T44" s="6">
        <v>0</v>
      </c>
      <c r="U44" s="6">
        <v>0</v>
      </c>
      <c r="V44" s="6">
        <v>4</v>
      </c>
      <c r="W44" s="6">
        <v>0</v>
      </c>
      <c r="X44" s="6"/>
      <c r="Y44" s="6">
        <v>0</v>
      </c>
      <c r="Z44" s="6">
        <v>0</v>
      </c>
      <c r="AA44" s="6">
        <v>0</v>
      </c>
      <c r="AB44" s="9">
        <v>0</v>
      </c>
      <c r="AC44" s="17" t="s">
        <v>670</v>
      </c>
      <c r="AE44" s="15">
        <f t="shared" si="2"/>
        <v>14</v>
      </c>
      <c r="AF44" s="49">
        <f>AE44/AE40</f>
        <v>4.5175863181671503E-3</v>
      </c>
    </row>
    <row r="45" spans="1:33" x14ac:dyDescent="0.25">
      <c r="A45" s="18" t="s">
        <v>89</v>
      </c>
      <c r="B45" s="1" t="s">
        <v>22</v>
      </c>
      <c r="C45" s="6">
        <v>35</v>
      </c>
      <c r="D45" s="6">
        <v>0</v>
      </c>
      <c r="E45" s="6">
        <v>0</v>
      </c>
      <c r="F45" s="6">
        <v>4</v>
      </c>
      <c r="G45" s="6">
        <v>10</v>
      </c>
      <c r="H45" s="6">
        <v>0</v>
      </c>
      <c r="I45" s="46" t="s">
        <v>735</v>
      </c>
      <c r="J45" s="6">
        <v>2</v>
      </c>
      <c r="K45" s="6">
        <v>0</v>
      </c>
      <c r="L45" s="6"/>
      <c r="M45" s="6">
        <v>2</v>
      </c>
      <c r="N45" s="6">
        <v>6</v>
      </c>
      <c r="O45" s="6">
        <v>0</v>
      </c>
      <c r="P45" s="6">
        <v>0</v>
      </c>
      <c r="Q45" s="6">
        <v>0</v>
      </c>
      <c r="R45" s="6">
        <v>8</v>
      </c>
      <c r="S45" s="6">
        <v>10</v>
      </c>
      <c r="T45" s="6">
        <v>0</v>
      </c>
      <c r="U45" s="6">
        <v>0</v>
      </c>
      <c r="V45" s="6">
        <v>4</v>
      </c>
      <c r="W45" s="6">
        <v>1</v>
      </c>
      <c r="X45" s="6"/>
      <c r="Y45" s="6">
        <v>9</v>
      </c>
      <c r="Z45" s="6">
        <v>0</v>
      </c>
      <c r="AA45" s="6">
        <v>0</v>
      </c>
      <c r="AB45" s="9">
        <v>0</v>
      </c>
      <c r="AC45" s="17" t="s">
        <v>669</v>
      </c>
      <c r="AE45" s="15">
        <f t="shared" si="2"/>
        <v>91</v>
      </c>
      <c r="AF45" s="49">
        <f>AE45/AE40</f>
        <v>2.9364311068086478E-2</v>
      </c>
    </row>
    <row r="46" spans="1:33" x14ac:dyDescent="0.25">
      <c r="A46" s="18" t="s">
        <v>90</v>
      </c>
      <c r="B46" s="1" t="s">
        <v>26</v>
      </c>
      <c r="C46" s="6">
        <v>0</v>
      </c>
      <c r="D46" s="6">
        <v>0</v>
      </c>
      <c r="E46" s="6">
        <v>0</v>
      </c>
      <c r="F46" s="6">
        <v>3</v>
      </c>
      <c r="G46" s="6">
        <v>10</v>
      </c>
      <c r="H46" s="6">
        <v>0</v>
      </c>
      <c r="I46" s="8">
        <v>6</v>
      </c>
      <c r="J46" s="6">
        <v>1</v>
      </c>
      <c r="K46" s="6">
        <v>0</v>
      </c>
      <c r="L46" s="6"/>
      <c r="M46" s="6">
        <v>0</v>
      </c>
      <c r="N46" s="6">
        <v>1</v>
      </c>
      <c r="O46" s="6">
        <v>2</v>
      </c>
      <c r="P46" s="6">
        <v>1</v>
      </c>
      <c r="Q46" s="6">
        <v>0</v>
      </c>
      <c r="R46" s="6">
        <v>21</v>
      </c>
      <c r="S46" s="6">
        <v>21</v>
      </c>
      <c r="T46" s="6">
        <v>0</v>
      </c>
      <c r="U46" s="6">
        <v>24</v>
      </c>
      <c r="V46" s="6">
        <v>32</v>
      </c>
      <c r="W46" s="6">
        <v>6</v>
      </c>
      <c r="X46" s="6"/>
      <c r="Y46" s="6">
        <v>14</v>
      </c>
      <c r="Z46" s="6">
        <v>0</v>
      </c>
      <c r="AA46" s="6">
        <v>11</v>
      </c>
      <c r="AB46" s="9">
        <v>0</v>
      </c>
      <c r="AC46" s="17" t="s">
        <v>669</v>
      </c>
      <c r="AE46" s="15">
        <f t="shared" si="2"/>
        <v>153</v>
      </c>
      <c r="AF46" s="49">
        <f>AE46/AE40</f>
        <v>4.9370764762826716E-2</v>
      </c>
    </row>
    <row r="47" spans="1:33" x14ac:dyDescent="0.25">
      <c r="A47" s="18" t="s">
        <v>91</v>
      </c>
      <c r="B47" s="1" t="s">
        <v>23</v>
      </c>
      <c r="C47" s="6">
        <v>425</v>
      </c>
      <c r="D47" s="6">
        <v>74</v>
      </c>
      <c r="E47" s="6">
        <v>31</v>
      </c>
      <c r="F47" s="6">
        <v>101</v>
      </c>
      <c r="G47" s="6">
        <v>112</v>
      </c>
      <c r="H47" s="6">
        <v>19</v>
      </c>
      <c r="I47" s="8">
        <v>53</v>
      </c>
      <c r="J47" s="6">
        <v>38</v>
      </c>
      <c r="K47" s="6">
        <v>4</v>
      </c>
      <c r="L47" s="6">
        <v>26</v>
      </c>
      <c r="M47" s="6">
        <v>21</v>
      </c>
      <c r="N47" s="6">
        <v>8</v>
      </c>
      <c r="O47" s="6">
        <v>40</v>
      </c>
      <c r="P47" s="6">
        <v>21</v>
      </c>
      <c r="Q47" s="6">
        <v>9</v>
      </c>
      <c r="R47" s="6">
        <v>86</v>
      </c>
      <c r="S47" s="6">
        <v>189</v>
      </c>
      <c r="T47" s="6">
        <v>0</v>
      </c>
      <c r="U47" s="6">
        <v>91</v>
      </c>
      <c r="V47" s="6">
        <v>113</v>
      </c>
      <c r="W47" s="6">
        <v>61</v>
      </c>
      <c r="X47" s="6">
        <v>31</v>
      </c>
      <c r="Y47" s="6">
        <v>21</v>
      </c>
      <c r="Z47" s="6">
        <v>4</v>
      </c>
      <c r="AA47" s="6">
        <v>39</v>
      </c>
      <c r="AB47" s="9">
        <v>28</v>
      </c>
      <c r="AC47" s="17">
        <v>12</v>
      </c>
      <c r="AE47" s="15">
        <f t="shared" si="2"/>
        <v>1657</v>
      </c>
      <c r="AF47" s="49">
        <f>AE47/AE40</f>
        <v>0.53468860922878347</v>
      </c>
    </row>
    <row r="48" spans="1:33" x14ac:dyDescent="0.25">
      <c r="A48" s="18" t="s">
        <v>92</v>
      </c>
      <c r="B48" s="1" t="s">
        <v>27</v>
      </c>
      <c r="C48" s="6">
        <v>0</v>
      </c>
      <c r="D48" s="6">
        <v>0</v>
      </c>
      <c r="E48" s="6">
        <v>0</v>
      </c>
      <c r="F48" s="6">
        <v>7</v>
      </c>
      <c r="G48" s="6">
        <v>0</v>
      </c>
      <c r="H48" s="6">
        <v>0</v>
      </c>
      <c r="I48" s="8"/>
      <c r="J48" s="6">
        <v>0</v>
      </c>
      <c r="K48" s="6">
        <v>0</v>
      </c>
      <c r="L48" s="6"/>
      <c r="M48" s="6">
        <v>6</v>
      </c>
      <c r="N48" s="6">
        <v>1</v>
      </c>
      <c r="O48" s="6">
        <v>4</v>
      </c>
      <c r="P48" s="6">
        <v>2</v>
      </c>
      <c r="Q48" s="6">
        <v>0</v>
      </c>
      <c r="R48" s="6">
        <v>7</v>
      </c>
      <c r="S48" s="6">
        <v>18</v>
      </c>
      <c r="T48" s="6">
        <v>0</v>
      </c>
      <c r="U48" s="6">
        <v>0</v>
      </c>
      <c r="V48" s="6">
        <v>21</v>
      </c>
      <c r="W48" s="6">
        <v>0</v>
      </c>
      <c r="X48" s="6"/>
      <c r="Y48" s="6">
        <v>0</v>
      </c>
      <c r="Z48" s="6">
        <v>0</v>
      </c>
      <c r="AA48" s="6">
        <v>3</v>
      </c>
      <c r="AB48" s="9">
        <v>1</v>
      </c>
      <c r="AC48" s="17" t="s">
        <v>671</v>
      </c>
      <c r="AE48" s="15">
        <f t="shared" si="2"/>
        <v>70</v>
      </c>
      <c r="AF48" s="49">
        <f>AE48/AE40</f>
        <v>2.2587931590835754E-2</v>
      </c>
    </row>
    <row r="49" spans="1:32" x14ac:dyDescent="0.25">
      <c r="A49" s="18" t="s">
        <v>93</v>
      </c>
      <c r="B49" s="1" t="s">
        <v>223</v>
      </c>
      <c r="C49" s="6">
        <v>171</v>
      </c>
      <c r="D49" s="6">
        <v>10</v>
      </c>
      <c r="E49" s="6">
        <v>11</v>
      </c>
      <c r="F49" s="6">
        <v>51</v>
      </c>
      <c r="G49" s="6">
        <v>51</v>
      </c>
      <c r="H49" s="6">
        <v>3</v>
      </c>
      <c r="I49" s="8">
        <v>35</v>
      </c>
      <c r="J49" s="6">
        <v>5</v>
      </c>
      <c r="K49" s="6">
        <v>0</v>
      </c>
      <c r="L49" s="6">
        <v>5</v>
      </c>
      <c r="M49" s="6">
        <v>8</v>
      </c>
      <c r="N49" s="6">
        <v>3</v>
      </c>
      <c r="O49" s="6">
        <v>4</v>
      </c>
      <c r="P49" s="6">
        <v>6</v>
      </c>
      <c r="Q49" s="6">
        <v>0</v>
      </c>
      <c r="R49" s="6">
        <v>59</v>
      </c>
      <c r="S49" s="6">
        <v>83</v>
      </c>
      <c r="T49" s="6">
        <v>0</v>
      </c>
      <c r="U49" s="6">
        <v>28</v>
      </c>
      <c r="V49" s="6">
        <v>43</v>
      </c>
      <c r="W49" s="6">
        <v>19</v>
      </c>
      <c r="X49" s="6">
        <v>12</v>
      </c>
      <c r="Y49" s="6">
        <v>12</v>
      </c>
      <c r="Z49" s="6">
        <v>4</v>
      </c>
      <c r="AA49" s="6">
        <v>11</v>
      </c>
      <c r="AB49" s="9">
        <v>9</v>
      </c>
      <c r="AC49" s="17">
        <v>10</v>
      </c>
      <c r="AE49" s="15">
        <f t="shared" si="2"/>
        <v>653</v>
      </c>
      <c r="AF49" s="49">
        <f>AE49/AE40</f>
        <v>0.2107131332687964</v>
      </c>
    </row>
    <row r="50" spans="1:32" x14ac:dyDescent="0.25">
      <c r="A50" s="18" t="s">
        <v>94</v>
      </c>
      <c r="B50" s="1" t="s">
        <v>100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8">
        <v>4</v>
      </c>
      <c r="J50" s="6">
        <v>0</v>
      </c>
      <c r="K50" s="6">
        <v>0</v>
      </c>
      <c r="L50" s="6"/>
      <c r="M50" s="6">
        <v>0</v>
      </c>
      <c r="N50" s="6">
        <v>0</v>
      </c>
      <c r="O50" s="6">
        <v>0</v>
      </c>
      <c r="P50" s="6">
        <v>2</v>
      </c>
      <c r="Q50" s="6">
        <v>0</v>
      </c>
      <c r="R50" s="6">
        <v>2</v>
      </c>
      <c r="S50" s="6">
        <v>6</v>
      </c>
      <c r="T50" s="6">
        <v>0</v>
      </c>
      <c r="U50" s="6">
        <v>0</v>
      </c>
      <c r="V50" s="6">
        <v>4</v>
      </c>
      <c r="W50" s="6">
        <v>0</v>
      </c>
      <c r="X50" s="6"/>
      <c r="Y50" s="6">
        <v>0</v>
      </c>
      <c r="Z50" s="6">
        <v>0</v>
      </c>
      <c r="AA50" s="6">
        <v>1</v>
      </c>
      <c r="AB50" s="9">
        <v>0</v>
      </c>
      <c r="AC50" s="17" t="s">
        <v>671</v>
      </c>
      <c r="AE50" s="15">
        <f t="shared" si="2"/>
        <v>19</v>
      </c>
      <c r="AF50" s="49">
        <f>AE50/AE40</f>
        <v>6.1310100032268477E-3</v>
      </c>
    </row>
    <row r="51" spans="1:32" x14ac:dyDescent="0.25">
      <c r="A51" s="18" t="s">
        <v>95</v>
      </c>
      <c r="B51" s="1" t="s">
        <v>25</v>
      </c>
      <c r="C51" s="6">
        <v>0</v>
      </c>
      <c r="D51" s="6">
        <v>0</v>
      </c>
      <c r="E51" s="6">
        <v>0</v>
      </c>
      <c r="F51" s="6">
        <v>7</v>
      </c>
      <c r="G51" s="6">
        <v>0</v>
      </c>
      <c r="H51" s="6">
        <v>0</v>
      </c>
      <c r="I51" s="8"/>
      <c r="J51" s="6">
        <v>0</v>
      </c>
      <c r="K51" s="6">
        <v>0</v>
      </c>
      <c r="L51" s="6"/>
      <c r="M51" s="6">
        <v>0</v>
      </c>
      <c r="N51" s="6">
        <v>0</v>
      </c>
      <c r="O51" s="6">
        <v>1</v>
      </c>
      <c r="P51" s="6">
        <v>0</v>
      </c>
      <c r="Q51" s="6">
        <v>0</v>
      </c>
      <c r="R51" s="6">
        <v>2</v>
      </c>
      <c r="S51" s="6">
        <v>5</v>
      </c>
      <c r="T51" s="6">
        <v>0</v>
      </c>
      <c r="U51" s="6">
        <v>0</v>
      </c>
      <c r="V51" s="6">
        <v>5</v>
      </c>
      <c r="W51" s="6">
        <v>0</v>
      </c>
      <c r="X51" s="6"/>
      <c r="Y51" s="6">
        <v>5</v>
      </c>
      <c r="Z51" s="6">
        <v>0</v>
      </c>
      <c r="AA51" s="6">
        <v>0</v>
      </c>
      <c r="AB51" s="9">
        <v>10</v>
      </c>
      <c r="AC51" s="17">
        <v>3</v>
      </c>
      <c r="AE51" s="15">
        <f t="shared" si="2"/>
        <v>38</v>
      </c>
      <c r="AF51" s="49">
        <f>AE51/AE40</f>
        <v>1.2262020006453695E-2</v>
      </c>
    </row>
    <row r="52" spans="1:32" x14ac:dyDescent="0.25">
      <c r="A52" s="18" t="s">
        <v>99</v>
      </c>
      <c r="B52" s="1" t="s">
        <v>19</v>
      </c>
      <c r="C52" s="6">
        <v>80</v>
      </c>
      <c r="D52" s="6">
        <v>1</v>
      </c>
      <c r="E52" s="6">
        <v>0</v>
      </c>
      <c r="F52" s="6">
        <v>18</v>
      </c>
      <c r="G52" s="6">
        <v>4</v>
      </c>
      <c r="H52" s="6">
        <v>3</v>
      </c>
      <c r="I52" s="8">
        <v>1</v>
      </c>
      <c r="J52" s="6">
        <v>2</v>
      </c>
      <c r="K52" s="6">
        <v>0</v>
      </c>
      <c r="L52" s="6">
        <v>22</v>
      </c>
      <c r="M52" s="6">
        <v>0</v>
      </c>
      <c r="N52" s="6">
        <v>0</v>
      </c>
      <c r="O52" s="6">
        <v>5</v>
      </c>
      <c r="P52" s="6">
        <v>0</v>
      </c>
      <c r="Q52" s="6">
        <v>0</v>
      </c>
      <c r="R52" s="6">
        <v>26</v>
      </c>
      <c r="S52" s="6">
        <v>16</v>
      </c>
      <c r="T52" s="6">
        <v>0</v>
      </c>
      <c r="U52" s="6">
        <v>25</v>
      </c>
      <c r="V52" s="6">
        <v>21</v>
      </c>
      <c r="W52" s="6">
        <v>3</v>
      </c>
      <c r="X52" s="6"/>
      <c r="Y52" s="6">
        <v>0</v>
      </c>
      <c r="Z52" s="6">
        <v>0</v>
      </c>
      <c r="AA52" s="6">
        <v>4</v>
      </c>
      <c r="AB52" s="9">
        <v>8</v>
      </c>
      <c r="AC52" s="17">
        <v>12</v>
      </c>
      <c r="AE52" s="15">
        <f t="shared" si="2"/>
        <v>251</v>
      </c>
      <c r="AF52" s="49">
        <f>AE52/AE40</f>
        <v>8.0993868989996776E-2</v>
      </c>
    </row>
    <row r="53" spans="1:32" ht="47.25" x14ac:dyDescent="0.25">
      <c r="A53" s="3" t="s">
        <v>101</v>
      </c>
      <c r="B53" s="2" t="s">
        <v>98</v>
      </c>
      <c r="C53" s="6">
        <v>1429</v>
      </c>
      <c r="D53" s="6">
        <v>199</v>
      </c>
      <c r="E53" s="6">
        <v>74</v>
      </c>
      <c r="F53" s="6">
        <v>493</v>
      </c>
      <c r="G53" s="6">
        <v>286</v>
      </c>
      <c r="H53" s="6">
        <v>41</v>
      </c>
      <c r="I53" s="8">
        <v>157</v>
      </c>
      <c r="J53" s="6">
        <v>137</v>
      </c>
      <c r="K53" s="6">
        <v>12</v>
      </c>
      <c r="L53" s="6">
        <v>96</v>
      </c>
      <c r="M53" s="6">
        <v>75</v>
      </c>
      <c r="N53" s="6">
        <v>81</v>
      </c>
      <c r="O53" s="6">
        <v>78</v>
      </c>
      <c r="P53" s="6">
        <v>60</v>
      </c>
      <c r="Q53" s="6">
        <v>28</v>
      </c>
      <c r="R53" s="6">
        <v>342</v>
      </c>
      <c r="S53" s="6">
        <v>607</v>
      </c>
      <c r="T53" s="6">
        <v>20</v>
      </c>
      <c r="U53" s="6">
        <v>288</v>
      </c>
      <c r="V53" s="6">
        <v>361</v>
      </c>
      <c r="W53" s="6">
        <v>185</v>
      </c>
      <c r="X53" s="6">
        <v>62</v>
      </c>
      <c r="Y53" s="6">
        <v>149</v>
      </c>
      <c r="Z53" s="6">
        <v>34</v>
      </c>
      <c r="AA53" s="6">
        <v>98</v>
      </c>
      <c r="AB53" s="9">
        <v>113</v>
      </c>
      <c r="AC53" s="17">
        <v>74</v>
      </c>
      <c r="AE53" s="15">
        <f t="shared" ref="AE53" si="3">SUM(C53:AC53)</f>
        <v>5579</v>
      </c>
      <c r="AF53" s="49"/>
    </row>
    <row r="54" spans="1:32" x14ac:dyDescent="0.25">
      <c r="A54" s="3"/>
      <c r="B54" s="1" t="s">
        <v>18</v>
      </c>
      <c r="C54" s="13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3"/>
      <c r="AC54" s="13"/>
      <c r="AF54" s="49"/>
    </row>
    <row r="55" spans="1:32" ht="31.5" x14ac:dyDescent="0.25">
      <c r="A55" s="18" t="s">
        <v>102</v>
      </c>
      <c r="B55" s="1" t="s">
        <v>20</v>
      </c>
      <c r="C55" s="6">
        <v>46</v>
      </c>
      <c r="D55" s="6">
        <v>9</v>
      </c>
      <c r="E55" s="6">
        <v>0</v>
      </c>
      <c r="F55" s="16">
        <v>25</v>
      </c>
      <c r="G55" s="6">
        <v>4</v>
      </c>
      <c r="H55" s="6">
        <v>1</v>
      </c>
      <c r="I55" s="8">
        <v>8</v>
      </c>
      <c r="J55" s="6">
        <v>7</v>
      </c>
      <c r="K55" s="6">
        <v>0</v>
      </c>
      <c r="L55" s="6">
        <v>8</v>
      </c>
      <c r="M55" s="6">
        <v>4</v>
      </c>
      <c r="N55" s="6">
        <v>2</v>
      </c>
      <c r="O55" s="6">
        <v>5</v>
      </c>
      <c r="P55" s="6">
        <v>1</v>
      </c>
      <c r="Q55" s="6">
        <v>0</v>
      </c>
      <c r="R55" s="6">
        <v>14</v>
      </c>
      <c r="S55" s="6">
        <v>24</v>
      </c>
      <c r="T55" s="6">
        <v>0</v>
      </c>
      <c r="U55" s="6">
        <v>10</v>
      </c>
      <c r="V55" s="6">
        <v>14</v>
      </c>
      <c r="W55" s="6">
        <v>4</v>
      </c>
      <c r="X55" s="6">
        <v>2</v>
      </c>
      <c r="Y55" s="6">
        <v>17</v>
      </c>
      <c r="Z55" s="6">
        <v>11</v>
      </c>
      <c r="AA55" s="6">
        <v>7</v>
      </c>
      <c r="AB55" s="9">
        <v>8</v>
      </c>
      <c r="AC55" s="17">
        <v>4</v>
      </c>
      <c r="AE55" s="15">
        <f t="shared" ref="AE55:AE65" si="4">SUM(C55:AC55)</f>
        <v>235</v>
      </c>
      <c r="AF55" s="49">
        <f>AE55/AE53</f>
        <v>4.2122244129772363E-2</v>
      </c>
    </row>
    <row r="56" spans="1:32" ht="63" x14ac:dyDescent="0.25">
      <c r="A56" s="18" t="s">
        <v>103</v>
      </c>
      <c r="B56" s="1" t="s">
        <v>24</v>
      </c>
      <c r="C56" s="6">
        <v>106</v>
      </c>
      <c r="D56" s="6">
        <v>53</v>
      </c>
      <c r="E56" s="6">
        <v>0</v>
      </c>
      <c r="F56" s="6">
        <v>46</v>
      </c>
      <c r="G56" s="6">
        <v>4</v>
      </c>
      <c r="H56" s="6">
        <v>0</v>
      </c>
      <c r="I56" s="8">
        <v>9</v>
      </c>
      <c r="J56" s="6">
        <v>9</v>
      </c>
      <c r="K56" s="6">
        <v>3</v>
      </c>
      <c r="L56" s="6">
        <v>6</v>
      </c>
      <c r="M56" s="6">
        <v>2</v>
      </c>
      <c r="N56" s="6">
        <v>8</v>
      </c>
      <c r="O56" s="6">
        <v>3</v>
      </c>
      <c r="P56" s="6">
        <v>0</v>
      </c>
      <c r="Q56" s="6">
        <v>3</v>
      </c>
      <c r="R56" s="6">
        <v>8</v>
      </c>
      <c r="S56" s="6">
        <v>54</v>
      </c>
      <c r="T56" s="6">
        <v>4</v>
      </c>
      <c r="U56" s="6">
        <v>25</v>
      </c>
      <c r="V56" s="6">
        <v>5</v>
      </c>
      <c r="W56" s="6">
        <v>1</v>
      </c>
      <c r="X56" s="46" t="s">
        <v>735</v>
      </c>
      <c r="Y56" s="6">
        <v>6</v>
      </c>
      <c r="Z56" s="6">
        <v>1</v>
      </c>
      <c r="AA56" s="6">
        <v>4</v>
      </c>
      <c r="AB56" s="9">
        <v>3</v>
      </c>
      <c r="AC56" s="17">
        <v>8</v>
      </c>
      <c r="AE56" s="15">
        <f t="shared" si="4"/>
        <v>371</v>
      </c>
      <c r="AF56" s="49">
        <f>AE56/AE53</f>
        <v>6.6499372647427848E-2</v>
      </c>
    </row>
    <row r="57" spans="1:32" x14ac:dyDescent="0.25">
      <c r="A57" s="18" t="s">
        <v>104</v>
      </c>
      <c r="B57" s="1" t="s">
        <v>21</v>
      </c>
      <c r="C57" s="6">
        <v>197</v>
      </c>
      <c r="D57" s="6">
        <v>18</v>
      </c>
      <c r="E57" s="6">
        <v>0</v>
      </c>
      <c r="F57" s="6">
        <v>17</v>
      </c>
      <c r="G57" s="6">
        <v>6</v>
      </c>
      <c r="H57" s="6">
        <v>0</v>
      </c>
      <c r="I57" s="8">
        <v>5</v>
      </c>
      <c r="J57" s="6">
        <v>1</v>
      </c>
      <c r="K57" s="6">
        <v>0</v>
      </c>
      <c r="L57" s="46" t="s">
        <v>735</v>
      </c>
      <c r="M57" s="6">
        <v>4</v>
      </c>
      <c r="N57" s="6">
        <v>2</v>
      </c>
      <c r="O57" s="6">
        <v>0</v>
      </c>
      <c r="P57" s="6"/>
      <c r="Q57" s="6">
        <v>0</v>
      </c>
      <c r="R57" s="6">
        <v>10</v>
      </c>
      <c r="S57" s="6">
        <v>14</v>
      </c>
      <c r="T57" s="6">
        <v>0</v>
      </c>
      <c r="U57" s="6">
        <v>0</v>
      </c>
      <c r="V57" s="6">
        <v>29</v>
      </c>
      <c r="W57" s="6">
        <v>0</v>
      </c>
      <c r="X57" s="46" t="s">
        <v>735</v>
      </c>
      <c r="Y57" s="6">
        <v>8</v>
      </c>
      <c r="Z57" s="6">
        <v>2</v>
      </c>
      <c r="AA57" s="6">
        <v>6</v>
      </c>
      <c r="AB57" s="9">
        <v>3</v>
      </c>
      <c r="AC57" s="17" t="s">
        <v>669</v>
      </c>
      <c r="AE57" s="15">
        <f t="shared" si="4"/>
        <v>322</v>
      </c>
      <c r="AF57" s="49">
        <f>AE57/AE53</f>
        <v>5.7716436637390213E-2</v>
      </c>
    </row>
    <row r="58" spans="1:32" x14ac:dyDescent="0.25">
      <c r="A58" s="18" t="s">
        <v>105</v>
      </c>
      <c r="B58" s="1" t="s">
        <v>22</v>
      </c>
      <c r="C58" s="6">
        <v>99</v>
      </c>
      <c r="D58" s="6">
        <v>10</v>
      </c>
      <c r="E58" s="6">
        <v>8</v>
      </c>
      <c r="F58" s="6">
        <v>15</v>
      </c>
      <c r="G58" s="6">
        <v>40</v>
      </c>
      <c r="H58" s="6">
        <v>0</v>
      </c>
      <c r="I58" s="8">
        <v>1</v>
      </c>
      <c r="J58" s="6">
        <v>4</v>
      </c>
      <c r="K58" s="6">
        <v>1</v>
      </c>
      <c r="L58" s="46" t="s">
        <v>735</v>
      </c>
      <c r="M58" s="6">
        <v>4</v>
      </c>
      <c r="N58" s="6">
        <v>4</v>
      </c>
      <c r="O58" s="6">
        <v>2</v>
      </c>
      <c r="P58" s="6">
        <v>2</v>
      </c>
      <c r="Q58" s="6">
        <v>0</v>
      </c>
      <c r="R58" s="6">
        <v>14</v>
      </c>
      <c r="S58" s="6">
        <v>32</v>
      </c>
      <c r="T58" s="6">
        <v>0</v>
      </c>
      <c r="U58" s="6">
        <v>24</v>
      </c>
      <c r="V58" s="6">
        <v>12</v>
      </c>
      <c r="W58" s="6">
        <v>7</v>
      </c>
      <c r="X58" s="46" t="s">
        <v>735</v>
      </c>
      <c r="Y58" s="6">
        <v>11</v>
      </c>
      <c r="Z58" s="6">
        <v>1</v>
      </c>
      <c r="AA58" s="6">
        <v>1</v>
      </c>
      <c r="AB58" s="9">
        <v>6</v>
      </c>
      <c r="AC58" s="17">
        <v>4</v>
      </c>
      <c r="AE58" s="15">
        <f t="shared" si="4"/>
        <v>302</v>
      </c>
      <c r="AF58" s="49">
        <f>AE58/AE53</f>
        <v>5.4131564796558521E-2</v>
      </c>
    </row>
    <row r="59" spans="1:32" x14ac:dyDescent="0.25">
      <c r="A59" s="18" t="s">
        <v>106</v>
      </c>
      <c r="B59" s="1" t="s">
        <v>26</v>
      </c>
      <c r="C59" s="6">
        <v>122</v>
      </c>
      <c r="D59" s="6">
        <v>17</v>
      </c>
      <c r="E59" s="6">
        <v>2</v>
      </c>
      <c r="F59" s="6">
        <v>51</v>
      </c>
      <c r="G59" s="6">
        <v>22</v>
      </c>
      <c r="H59" s="6">
        <v>2</v>
      </c>
      <c r="I59" s="8">
        <v>30</v>
      </c>
      <c r="J59" s="6">
        <v>16</v>
      </c>
      <c r="K59" s="6">
        <v>0</v>
      </c>
      <c r="L59" s="6">
        <v>6</v>
      </c>
      <c r="M59" s="6">
        <v>8</v>
      </c>
      <c r="N59" s="6">
        <v>20</v>
      </c>
      <c r="O59" s="6">
        <v>11</v>
      </c>
      <c r="P59" s="6">
        <v>3</v>
      </c>
      <c r="Q59" s="6">
        <v>9</v>
      </c>
      <c r="R59" s="6">
        <v>41</v>
      </c>
      <c r="S59" s="6">
        <v>70</v>
      </c>
      <c r="T59" s="6">
        <v>0</v>
      </c>
      <c r="U59" s="6">
        <v>24</v>
      </c>
      <c r="V59" s="6">
        <v>24</v>
      </c>
      <c r="W59" s="6">
        <v>29</v>
      </c>
      <c r="X59" s="46" t="s">
        <v>735</v>
      </c>
      <c r="Y59" s="6">
        <v>26</v>
      </c>
      <c r="Z59" s="6">
        <v>4</v>
      </c>
      <c r="AA59" s="6">
        <v>16</v>
      </c>
      <c r="AB59" s="9">
        <v>10</v>
      </c>
      <c r="AC59" s="17">
        <v>3</v>
      </c>
      <c r="AE59" s="15">
        <f t="shared" si="4"/>
        <v>566</v>
      </c>
      <c r="AF59" s="49">
        <f>AE59/AE53</f>
        <v>0.10145187309553684</v>
      </c>
    </row>
    <row r="60" spans="1:32" x14ac:dyDescent="0.25">
      <c r="A60" s="18" t="s">
        <v>107</v>
      </c>
      <c r="B60" s="1" t="s">
        <v>23</v>
      </c>
      <c r="C60" s="6">
        <v>582</v>
      </c>
      <c r="D60" s="6">
        <v>75</v>
      </c>
      <c r="E60" s="6">
        <v>47</v>
      </c>
      <c r="F60" s="6">
        <v>187</v>
      </c>
      <c r="G60" s="6">
        <v>130</v>
      </c>
      <c r="H60" s="6">
        <v>29</v>
      </c>
      <c r="I60" s="8">
        <v>67</v>
      </c>
      <c r="J60" s="6">
        <v>44</v>
      </c>
      <c r="K60" s="6">
        <v>6</v>
      </c>
      <c r="L60" s="6">
        <v>42</v>
      </c>
      <c r="M60" s="6">
        <v>31</v>
      </c>
      <c r="N60" s="6">
        <v>38</v>
      </c>
      <c r="O60" s="6">
        <v>47</v>
      </c>
      <c r="P60" s="6">
        <v>42</v>
      </c>
      <c r="Q60" s="6">
        <v>9</v>
      </c>
      <c r="R60" s="6">
        <v>142</v>
      </c>
      <c r="S60" s="6">
        <v>287</v>
      </c>
      <c r="T60" s="6">
        <v>16</v>
      </c>
      <c r="U60" s="6">
        <v>125</v>
      </c>
      <c r="V60" s="6">
        <v>31</v>
      </c>
      <c r="W60" s="6">
        <v>94</v>
      </c>
      <c r="X60" s="6">
        <v>32</v>
      </c>
      <c r="Y60" s="6">
        <v>35</v>
      </c>
      <c r="Z60" s="6">
        <v>10</v>
      </c>
      <c r="AA60" s="6">
        <v>39</v>
      </c>
      <c r="AB60" s="9">
        <v>36</v>
      </c>
      <c r="AC60" s="17">
        <v>36</v>
      </c>
      <c r="AE60" s="15">
        <f t="shared" si="4"/>
        <v>2259</v>
      </c>
      <c r="AF60" s="49">
        <f>AE60/AE53</f>
        <v>0.40491127442193942</v>
      </c>
    </row>
    <row r="61" spans="1:32" x14ac:dyDescent="0.25">
      <c r="A61" s="18" t="s">
        <v>108</v>
      </c>
      <c r="B61" s="1" t="s">
        <v>27</v>
      </c>
      <c r="C61" s="6">
        <v>73</v>
      </c>
      <c r="D61" s="6">
        <v>7</v>
      </c>
      <c r="E61" s="6">
        <v>12</v>
      </c>
      <c r="F61" s="6">
        <v>21</v>
      </c>
      <c r="G61" s="6">
        <v>11</v>
      </c>
      <c r="H61" s="6">
        <v>1</v>
      </c>
      <c r="I61" s="8">
        <v>6</v>
      </c>
      <c r="J61" s="6">
        <v>6</v>
      </c>
      <c r="K61" s="6">
        <v>0</v>
      </c>
      <c r="L61" s="6">
        <v>7</v>
      </c>
      <c r="M61" s="6">
        <v>6</v>
      </c>
      <c r="N61" s="6">
        <v>5</v>
      </c>
      <c r="O61" s="6">
        <v>3</v>
      </c>
      <c r="P61" s="6">
        <v>5</v>
      </c>
      <c r="Q61" s="6">
        <v>0</v>
      </c>
      <c r="R61" s="6">
        <v>14</v>
      </c>
      <c r="S61" s="6">
        <v>28</v>
      </c>
      <c r="T61" s="6">
        <v>0</v>
      </c>
      <c r="U61" s="6">
        <v>9</v>
      </c>
      <c r="V61" s="6">
        <v>135</v>
      </c>
      <c r="W61" s="6">
        <v>4</v>
      </c>
      <c r="X61" s="6">
        <v>3</v>
      </c>
      <c r="Y61" s="6">
        <v>4</v>
      </c>
      <c r="Z61" s="6">
        <v>3</v>
      </c>
      <c r="AA61" s="6">
        <v>6</v>
      </c>
      <c r="AB61" s="9">
        <v>10</v>
      </c>
      <c r="AC61" s="17">
        <v>4</v>
      </c>
      <c r="AE61" s="15">
        <f t="shared" si="4"/>
        <v>383</v>
      </c>
      <c r="AF61" s="49">
        <f>AE61/AE53</f>
        <v>6.8650295751926868E-2</v>
      </c>
    </row>
    <row r="62" spans="1:32" x14ac:dyDescent="0.25">
      <c r="A62" s="18" t="s">
        <v>109</v>
      </c>
      <c r="B62" s="1" t="s">
        <v>223</v>
      </c>
      <c r="C62" s="6">
        <v>77</v>
      </c>
      <c r="D62" s="6">
        <v>6</v>
      </c>
      <c r="E62" s="6">
        <v>4</v>
      </c>
      <c r="F62" s="6">
        <v>70</v>
      </c>
      <c r="G62" s="6">
        <v>55</v>
      </c>
      <c r="H62" s="6">
        <v>5</v>
      </c>
      <c r="I62" s="8">
        <v>23</v>
      </c>
      <c r="J62" s="6">
        <v>10</v>
      </c>
      <c r="K62" s="6">
        <v>0</v>
      </c>
      <c r="L62" s="6">
        <v>12</v>
      </c>
      <c r="M62" s="6">
        <v>7</v>
      </c>
      <c r="N62" s="6">
        <v>10</v>
      </c>
      <c r="O62" s="6">
        <v>6</v>
      </c>
      <c r="P62" s="6">
        <v>7</v>
      </c>
      <c r="Q62" s="6">
        <v>9</v>
      </c>
      <c r="R62" s="6">
        <v>52</v>
      </c>
      <c r="S62" s="6">
        <v>22</v>
      </c>
      <c r="T62" s="6">
        <v>0</v>
      </c>
      <c r="U62" s="6">
        <v>24</v>
      </c>
      <c r="V62" s="6">
        <v>11</v>
      </c>
      <c r="W62" s="6">
        <v>21</v>
      </c>
      <c r="X62" s="6">
        <v>21</v>
      </c>
      <c r="Y62" s="6">
        <v>19</v>
      </c>
      <c r="Z62" s="6">
        <v>4</v>
      </c>
      <c r="AA62" s="6">
        <v>11</v>
      </c>
      <c r="AB62" s="9">
        <v>8</v>
      </c>
      <c r="AC62" s="17">
        <v>10</v>
      </c>
      <c r="AE62" s="15">
        <f t="shared" si="4"/>
        <v>504</v>
      </c>
      <c r="AF62" s="49">
        <f>AE62/AE53</f>
        <v>9.03387703889586E-2</v>
      </c>
    </row>
    <row r="63" spans="1:32" x14ac:dyDescent="0.25">
      <c r="A63" s="18" t="s">
        <v>110</v>
      </c>
      <c r="B63" s="1" t="s">
        <v>100</v>
      </c>
      <c r="C63" s="6">
        <v>29</v>
      </c>
      <c r="D63" s="6">
        <v>2</v>
      </c>
      <c r="E63" s="6">
        <v>0</v>
      </c>
      <c r="F63" s="6">
        <v>19</v>
      </c>
      <c r="G63" s="6">
        <v>3</v>
      </c>
      <c r="H63" s="6">
        <v>0</v>
      </c>
      <c r="I63" s="8">
        <v>2</v>
      </c>
      <c r="J63" s="6">
        <v>0</v>
      </c>
      <c r="K63" s="6">
        <v>0</v>
      </c>
      <c r="L63" s="6">
        <v>4</v>
      </c>
      <c r="M63" s="6">
        <v>0</v>
      </c>
      <c r="N63" s="6">
        <v>0</v>
      </c>
      <c r="O63" s="6">
        <v>0</v>
      </c>
      <c r="P63" s="6">
        <v>0</v>
      </c>
      <c r="Q63" s="6">
        <v>1</v>
      </c>
      <c r="R63" s="6">
        <v>9</v>
      </c>
      <c r="S63" s="6">
        <v>23</v>
      </c>
      <c r="T63" s="6">
        <v>0</v>
      </c>
      <c r="U63" s="6">
        <v>15</v>
      </c>
      <c r="V63" s="6">
        <v>22</v>
      </c>
      <c r="W63" s="6">
        <v>8</v>
      </c>
      <c r="X63" s="46" t="s">
        <v>735</v>
      </c>
      <c r="Y63" s="6">
        <v>18</v>
      </c>
      <c r="Z63" s="6">
        <v>3</v>
      </c>
      <c r="AA63" s="6">
        <v>4</v>
      </c>
      <c r="AB63" s="9">
        <v>1</v>
      </c>
      <c r="AC63" s="17">
        <v>1</v>
      </c>
      <c r="AE63" s="15">
        <f t="shared" si="4"/>
        <v>164</v>
      </c>
      <c r="AF63" s="49">
        <f>AE63/AE53</f>
        <v>2.9395949094819861E-2</v>
      </c>
    </row>
    <row r="64" spans="1:32" x14ac:dyDescent="0.25">
      <c r="A64" s="18" t="s">
        <v>111</v>
      </c>
      <c r="B64" s="1" t="s">
        <v>25</v>
      </c>
      <c r="C64" s="6">
        <v>37</v>
      </c>
      <c r="D64" s="6">
        <v>1</v>
      </c>
      <c r="E64" s="6">
        <v>1</v>
      </c>
      <c r="F64" s="6">
        <v>17</v>
      </c>
      <c r="G64" s="6">
        <v>6</v>
      </c>
      <c r="H64" s="6">
        <v>2</v>
      </c>
      <c r="I64" s="8">
        <v>1</v>
      </c>
      <c r="J64" s="6">
        <v>3</v>
      </c>
      <c r="K64" s="6">
        <v>0</v>
      </c>
      <c r="L64" s="6"/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5</v>
      </c>
      <c r="S64" s="6">
        <v>19</v>
      </c>
      <c r="T64" s="6">
        <v>0</v>
      </c>
      <c r="U64" s="6">
        <v>10</v>
      </c>
      <c r="V64" s="6">
        <v>9</v>
      </c>
      <c r="W64" s="6">
        <v>2</v>
      </c>
      <c r="X64" s="46" t="s">
        <v>735</v>
      </c>
      <c r="Y64" s="6">
        <v>5</v>
      </c>
      <c r="Z64" s="6">
        <v>1</v>
      </c>
      <c r="AA64" s="6">
        <v>0</v>
      </c>
      <c r="AB64" s="9">
        <v>24</v>
      </c>
      <c r="AC64" s="17">
        <v>2</v>
      </c>
      <c r="AE64" s="15">
        <f t="shared" si="4"/>
        <v>145</v>
      </c>
      <c r="AF64" s="49">
        <f>AE64/AE53</f>
        <v>2.5990320846029754E-2</v>
      </c>
    </row>
    <row r="65" spans="1:32" x14ac:dyDescent="0.25">
      <c r="A65" s="18" t="s">
        <v>112</v>
      </c>
      <c r="B65" s="1" t="s">
        <v>19</v>
      </c>
      <c r="C65" s="6">
        <v>61</v>
      </c>
      <c r="D65" s="6">
        <v>1</v>
      </c>
      <c r="E65" s="6">
        <v>0</v>
      </c>
      <c r="F65" s="6">
        <v>46</v>
      </c>
      <c r="G65" s="6">
        <v>5</v>
      </c>
      <c r="H65" s="6">
        <v>1</v>
      </c>
      <c r="I65" s="8">
        <v>6</v>
      </c>
      <c r="J65" s="6">
        <v>43</v>
      </c>
      <c r="K65" s="6">
        <v>2</v>
      </c>
      <c r="L65" s="6">
        <v>14</v>
      </c>
      <c r="M65" s="6">
        <v>9</v>
      </c>
      <c r="N65" s="6">
        <v>4</v>
      </c>
      <c r="O65" s="6">
        <v>4</v>
      </c>
      <c r="P65" s="6">
        <v>0</v>
      </c>
      <c r="Q65" s="6">
        <v>0</v>
      </c>
      <c r="R65" s="6">
        <v>33</v>
      </c>
      <c r="S65" s="6">
        <v>34</v>
      </c>
      <c r="T65" s="6">
        <v>0</v>
      </c>
      <c r="U65" s="6">
        <v>22</v>
      </c>
      <c r="V65" s="6">
        <v>15</v>
      </c>
      <c r="W65" s="6">
        <v>15</v>
      </c>
      <c r="X65" s="6">
        <v>4</v>
      </c>
      <c r="Y65" s="6">
        <v>0</v>
      </c>
      <c r="Z65" s="6"/>
      <c r="AA65" s="6">
        <v>4</v>
      </c>
      <c r="AB65" s="9">
        <v>4</v>
      </c>
      <c r="AC65" s="17">
        <v>2</v>
      </c>
      <c r="AE65" s="15">
        <f t="shared" si="4"/>
        <v>329</v>
      </c>
      <c r="AF65" s="49">
        <f>AE65/AE53</f>
        <v>5.8971141781681308E-2</v>
      </c>
    </row>
    <row r="66" spans="1:32" ht="47.25" x14ac:dyDescent="0.25">
      <c r="A66" s="3" t="s">
        <v>113</v>
      </c>
      <c r="B66" s="2" t="s">
        <v>97</v>
      </c>
      <c r="C66" s="6">
        <v>1084</v>
      </c>
      <c r="D66" s="6">
        <v>89</v>
      </c>
      <c r="E66" s="6">
        <v>44</v>
      </c>
      <c r="F66" s="6">
        <v>315</v>
      </c>
      <c r="G66" s="6">
        <v>141</v>
      </c>
      <c r="H66" s="6">
        <v>22</v>
      </c>
      <c r="I66" s="8">
        <v>99</v>
      </c>
      <c r="J66" s="6">
        <v>81</v>
      </c>
      <c r="K66" s="6">
        <v>11</v>
      </c>
      <c r="L66" s="6">
        <v>77</v>
      </c>
      <c r="M66" s="6">
        <v>28</v>
      </c>
      <c r="N66" s="6">
        <v>50</v>
      </c>
      <c r="O66" s="6">
        <v>62</v>
      </c>
      <c r="P66" s="6">
        <v>48</v>
      </c>
      <c r="Q66" s="6">
        <v>12</v>
      </c>
      <c r="R66" s="6">
        <v>154</v>
      </c>
      <c r="S66" s="6">
        <v>320</v>
      </c>
      <c r="T66" s="6">
        <v>11</v>
      </c>
      <c r="U66" s="6">
        <v>199</v>
      </c>
      <c r="V66" s="6">
        <v>128</v>
      </c>
      <c r="W66" s="6">
        <v>43</v>
      </c>
      <c r="X66" s="6">
        <v>17</v>
      </c>
      <c r="Y66" s="6">
        <v>65</v>
      </c>
      <c r="Z66" s="6">
        <v>13</v>
      </c>
      <c r="AA66" s="6">
        <v>70</v>
      </c>
      <c r="AB66" s="9">
        <v>84</v>
      </c>
      <c r="AC66" s="17">
        <v>68</v>
      </c>
      <c r="AE66" s="15">
        <f t="shared" ref="AE66:AE78" si="5">SUM(C66:AC66)</f>
        <v>3335</v>
      </c>
      <c r="AF66" s="49"/>
    </row>
    <row r="67" spans="1:32" x14ac:dyDescent="0.25">
      <c r="A67" s="3"/>
      <c r="B67" s="1" t="s">
        <v>18</v>
      </c>
      <c r="C67" s="13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3"/>
      <c r="AC67" s="12"/>
      <c r="AF67" s="49"/>
    </row>
    <row r="68" spans="1:32" ht="31.5" x14ac:dyDescent="0.25">
      <c r="A68" s="18" t="s">
        <v>114</v>
      </c>
      <c r="B68" s="1" t="s">
        <v>20</v>
      </c>
      <c r="C68" s="6">
        <v>38</v>
      </c>
      <c r="D68" s="6">
        <v>6</v>
      </c>
      <c r="E68" s="6">
        <v>2</v>
      </c>
      <c r="F68" s="6">
        <v>16</v>
      </c>
      <c r="G68" s="6">
        <v>3</v>
      </c>
      <c r="H68" s="6">
        <v>1</v>
      </c>
      <c r="I68" s="8">
        <v>5</v>
      </c>
      <c r="J68" s="6">
        <v>13</v>
      </c>
      <c r="K68" s="6">
        <v>0</v>
      </c>
      <c r="L68" s="6">
        <v>6</v>
      </c>
      <c r="M68" s="6">
        <v>2</v>
      </c>
      <c r="N68" s="6">
        <v>2</v>
      </c>
      <c r="O68" s="6">
        <v>3</v>
      </c>
      <c r="P68" s="6">
        <v>5</v>
      </c>
      <c r="Q68" s="6">
        <v>0</v>
      </c>
      <c r="R68" s="6">
        <v>3</v>
      </c>
      <c r="S68" s="6">
        <v>9</v>
      </c>
      <c r="T68" s="6">
        <v>0</v>
      </c>
      <c r="U68" s="6">
        <v>12</v>
      </c>
      <c r="V68" s="6">
        <v>2</v>
      </c>
      <c r="W68" s="6">
        <v>3</v>
      </c>
      <c r="X68" s="6">
        <v>3</v>
      </c>
      <c r="Y68" s="6">
        <v>2</v>
      </c>
      <c r="Z68" s="6">
        <v>1</v>
      </c>
      <c r="AA68" s="6">
        <v>4</v>
      </c>
      <c r="AB68" s="9">
        <v>4</v>
      </c>
      <c r="AC68" s="17">
        <v>8</v>
      </c>
      <c r="AE68" s="15">
        <f t="shared" si="5"/>
        <v>153</v>
      </c>
      <c r="AF68" s="49">
        <f>AE68/AE66</f>
        <v>4.5877061469265366E-2</v>
      </c>
    </row>
    <row r="69" spans="1:32" ht="63" x14ac:dyDescent="0.25">
      <c r="A69" s="18" t="s">
        <v>115</v>
      </c>
      <c r="B69" s="1" t="s">
        <v>24</v>
      </c>
      <c r="C69" s="6">
        <v>149</v>
      </c>
      <c r="D69" s="6">
        <v>12</v>
      </c>
      <c r="E69" s="6">
        <v>4</v>
      </c>
      <c r="F69" s="6">
        <v>49</v>
      </c>
      <c r="G69" s="6">
        <v>2</v>
      </c>
      <c r="H69" s="6">
        <v>2</v>
      </c>
      <c r="I69" s="8">
        <v>9</v>
      </c>
      <c r="J69" s="6">
        <v>16</v>
      </c>
      <c r="K69" s="6">
        <v>3</v>
      </c>
      <c r="L69" s="6">
        <v>6</v>
      </c>
      <c r="M69" s="6">
        <v>4</v>
      </c>
      <c r="N69" s="6">
        <v>2</v>
      </c>
      <c r="O69" s="6">
        <v>8</v>
      </c>
      <c r="P69" s="6">
        <v>5</v>
      </c>
      <c r="Q69" s="6">
        <v>2</v>
      </c>
      <c r="R69" s="6">
        <v>12</v>
      </c>
      <c r="S69" s="6">
        <v>47</v>
      </c>
      <c r="T69" s="6">
        <v>3</v>
      </c>
      <c r="U69" s="6">
        <v>23</v>
      </c>
      <c r="V69" s="6">
        <v>4</v>
      </c>
      <c r="W69" s="6">
        <v>2</v>
      </c>
      <c r="X69" s="6">
        <v>1</v>
      </c>
      <c r="Y69" s="6">
        <v>8</v>
      </c>
      <c r="Z69" s="6">
        <v>1</v>
      </c>
      <c r="AA69" s="6">
        <v>6</v>
      </c>
      <c r="AB69" s="9">
        <v>4</v>
      </c>
      <c r="AC69" s="17">
        <v>2</v>
      </c>
      <c r="AE69" s="15">
        <f t="shared" si="5"/>
        <v>386</v>
      </c>
      <c r="AF69" s="49">
        <f>AE69/AE66</f>
        <v>0.11574212893553223</v>
      </c>
    </row>
    <row r="70" spans="1:32" x14ac:dyDescent="0.25">
      <c r="A70" s="18" t="s">
        <v>116</v>
      </c>
      <c r="B70" s="1" t="s">
        <v>21</v>
      </c>
      <c r="C70" s="6">
        <v>88</v>
      </c>
      <c r="D70" s="6">
        <v>25</v>
      </c>
      <c r="E70" s="6">
        <v>0</v>
      </c>
      <c r="F70" s="6">
        <v>12</v>
      </c>
      <c r="G70" s="6">
        <v>10</v>
      </c>
      <c r="H70" s="6">
        <v>0</v>
      </c>
      <c r="I70" s="8">
        <v>6</v>
      </c>
      <c r="J70" s="6">
        <v>1</v>
      </c>
      <c r="K70" s="6">
        <v>0</v>
      </c>
      <c r="L70" s="46" t="s">
        <v>735</v>
      </c>
      <c r="M70" s="6">
        <v>0</v>
      </c>
      <c r="N70" s="6">
        <v>1</v>
      </c>
      <c r="O70" s="6">
        <v>0</v>
      </c>
      <c r="P70" s="6">
        <v>2</v>
      </c>
      <c r="Q70" s="6">
        <v>0</v>
      </c>
      <c r="R70" s="6">
        <v>7</v>
      </c>
      <c r="S70" s="6">
        <v>10</v>
      </c>
      <c r="T70" s="6">
        <v>0</v>
      </c>
      <c r="U70" s="6">
        <v>0</v>
      </c>
      <c r="V70" s="6">
        <v>18</v>
      </c>
      <c r="W70" s="6">
        <v>0</v>
      </c>
      <c r="X70" s="46" t="s">
        <v>735</v>
      </c>
      <c r="Y70" s="6">
        <v>5</v>
      </c>
      <c r="Z70" s="6">
        <v>1</v>
      </c>
      <c r="AA70" s="6">
        <v>4</v>
      </c>
      <c r="AB70" s="9">
        <v>3</v>
      </c>
      <c r="AC70" s="17">
        <v>5</v>
      </c>
      <c r="AE70" s="15">
        <f t="shared" si="5"/>
        <v>198</v>
      </c>
      <c r="AF70" s="49">
        <f>AE70/AE66</f>
        <v>5.9370314842578709E-2</v>
      </c>
    </row>
    <row r="71" spans="1:32" x14ac:dyDescent="0.25">
      <c r="A71" s="18" t="s">
        <v>117</v>
      </c>
      <c r="B71" s="1" t="s">
        <v>22</v>
      </c>
      <c r="C71" s="6">
        <v>76</v>
      </c>
      <c r="D71" s="6">
        <v>3</v>
      </c>
      <c r="E71" s="6">
        <v>2</v>
      </c>
      <c r="F71" s="6">
        <v>27</v>
      </c>
      <c r="G71" s="6">
        <v>23</v>
      </c>
      <c r="H71" s="6">
        <v>1</v>
      </c>
      <c r="I71" s="8">
        <v>3</v>
      </c>
      <c r="J71" s="6">
        <v>1</v>
      </c>
      <c r="K71" s="6">
        <v>0</v>
      </c>
      <c r="L71" s="46" t="s">
        <v>735</v>
      </c>
      <c r="M71" s="6">
        <v>2</v>
      </c>
      <c r="N71" s="6">
        <v>2</v>
      </c>
      <c r="O71" s="6">
        <v>5</v>
      </c>
      <c r="P71" s="6">
        <v>2</v>
      </c>
      <c r="Q71" s="6">
        <v>0</v>
      </c>
      <c r="R71" s="6">
        <v>7</v>
      </c>
      <c r="S71" s="6">
        <v>23</v>
      </c>
      <c r="T71" s="6">
        <v>0</v>
      </c>
      <c r="U71" s="6">
        <v>12</v>
      </c>
      <c r="V71" s="6">
        <v>6</v>
      </c>
      <c r="W71" s="6">
        <v>0</v>
      </c>
      <c r="X71" s="46" t="s">
        <v>735</v>
      </c>
      <c r="Y71" s="6">
        <v>2</v>
      </c>
      <c r="Z71" s="6">
        <v>1</v>
      </c>
      <c r="AA71" s="6">
        <v>8</v>
      </c>
      <c r="AB71" s="9">
        <v>9</v>
      </c>
      <c r="AC71" s="17">
        <v>7</v>
      </c>
      <c r="AE71" s="15">
        <f t="shared" si="5"/>
        <v>222</v>
      </c>
      <c r="AF71" s="49">
        <f>AE71/AE66</f>
        <v>6.6566716641679166E-2</v>
      </c>
    </row>
    <row r="72" spans="1:32" x14ac:dyDescent="0.25">
      <c r="A72" s="18" t="s">
        <v>118</v>
      </c>
      <c r="B72" s="1" t="s">
        <v>26</v>
      </c>
      <c r="C72" s="6">
        <v>117</v>
      </c>
      <c r="D72" s="6">
        <v>6</v>
      </c>
      <c r="E72" s="6">
        <v>7</v>
      </c>
      <c r="F72" s="6">
        <v>40</v>
      </c>
      <c r="G72" s="6">
        <v>18</v>
      </c>
      <c r="H72" s="6">
        <v>0</v>
      </c>
      <c r="I72" s="8">
        <v>20</v>
      </c>
      <c r="J72" s="6">
        <v>10</v>
      </c>
      <c r="K72" s="6">
        <v>0</v>
      </c>
      <c r="L72" s="6">
        <v>10</v>
      </c>
      <c r="M72" s="6">
        <v>4</v>
      </c>
      <c r="N72" s="6">
        <v>3</v>
      </c>
      <c r="O72" s="6">
        <v>4</v>
      </c>
      <c r="P72" s="6">
        <v>2</v>
      </c>
      <c r="Q72" s="6">
        <v>3</v>
      </c>
      <c r="R72" s="6">
        <v>13</v>
      </c>
      <c r="S72" s="6">
        <v>37</v>
      </c>
      <c r="T72" s="6">
        <v>0</v>
      </c>
      <c r="U72" s="6">
        <v>24</v>
      </c>
      <c r="V72" s="6">
        <v>8</v>
      </c>
      <c r="W72" s="6">
        <v>6</v>
      </c>
      <c r="X72" s="6">
        <v>4</v>
      </c>
      <c r="Y72" s="6">
        <v>14</v>
      </c>
      <c r="Z72" s="6">
        <v>1</v>
      </c>
      <c r="AA72" s="6">
        <v>9</v>
      </c>
      <c r="AB72" s="9">
        <v>11</v>
      </c>
      <c r="AC72" s="17">
        <v>9</v>
      </c>
      <c r="AE72" s="15">
        <f t="shared" si="5"/>
        <v>380</v>
      </c>
      <c r="AF72" s="49">
        <f>AE72/AE66</f>
        <v>0.11394302848575712</v>
      </c>
    </row>
    <row r="73" spans="1:32" x14ac:dyDescent="0.25">
      <c r="A73" s="18" t="s">
        <v>119</v>
      </c>
      <c r="B73" s="1" t="s">
        <v>23</v>
      </c>
      <c r="C73" s="6">
        <v>333</v>
      </c>
      <c r="D73" s="6">
        <v>24</v>
      </c>
      <c r="E73" s="6">
        <v>18</v>
      </c>
      <c r="F73" s="6">
        <v>90</v>
      </c>
      <c r="G73" s="6">
        <v>23</v>
      </c>
      <c r="H73" s="6">
        <v>12</v>
      </c>
      <c r="I73" s="8">
        <v>31</v>
      </c>
      <c r="J73" s="6">
        <v>24</v>
      </c>
      <c r="K73" s="6">
        <v>5</v>
      </c>
      <c r="L73" s="6">
        <v>24</v>
      </c>
      <c r="M73" s="6">
        <v>9</v>
      </c>
      <c r="N73" s="6">
        <v>10</v>
      </c>
      <c r="O73" s="6">
        <v>20</v>
      </c>
      <c r="P73" s="6">
        <v>17</v>
      </c>
      <c r="Q73" s="6">
        <v>3</v>
      </c>
      <c r="R73" s="6">
        <v>56</v>
      </c>
      <c r="S73" s="6">
        <v>108</v>
      </c>
      <c r="T73" s="6">
        <v>8</v>
      </c>
      <c r="U73" s="6">
        <v>48</v>
      </c>
      <c r="V73" s="6">
        <v>10</v>
      </c>
      <c r="W73" s="6">
        <v>15</v>
      </c>
      <c r="X73" s="6">
        <v>6</v>
      </c>
      <c r="Y73" s="6">
        <v>13</v>
      </c>
      <c r="Z73" s="6">
        <v>1</v>
      </c>
      <c r="AA73" s="6">
        <v>19</v>
      </c>
      <c r="AB73" s="9">
        <v>20</v>
      </c>
      <c r="AC73" s="17">
        <v>15</v>
      </c>
      <c r="AE73" s="15">
        <f t="shared" si="5"/>
        <v>962</v>
      </c>
      <c r="AF73" s="49">
        <f>AE73/AE66</f>
        <v>0.28845577211394302</v>
      </c>
    </row>
    <row r="74" spans="1:32" x14ac:dyDescent="0.25">
      <c r="A74" s="18" t="s">
        <v>120</v>
      </c>
      <c r="B74" s="1" t="s">
        <v>27</v>
      </c>
      <c r="C74" s="6">
        <v>70</v>
      </c>
      <c r="D74" s="6">
        <v>1</v>
      </c>
      <c r="E74" s="6">
        <v>5</v>
      </c>
      <c r="F74" s="6">
        <v>17</v>
      </c>
      <c r="G74" s="6">
        <v>5</v>
      </c>
      <c r="H74" s="6">
        <v>0</v>
      </c>
      <c r="I74" s="8">
        <v>3</v>
      </c>
      <c r="J74" s="6">
        <v>7</v>
      </c>
      <c r="K74" s="6">
        <v>0</v>
      </c>
      <c r="L74" s="6">
        <v>9</v>
      </c>
      <c r="M74" s="6">
        <v>3</v>
      </c>
      <c r="N74" s="6">
        <v>2</v>
      </c>
      <c r="O74" s="6">
        <v>9</v>
      </c>
      <c r="P74" s="6">
        <v>6</v>
      </c>
      <c r="Q74" s="6">
        <v>0</v>
      </c>
      <c r="R74" s="6">
        <v>11</v>
      </c>
      <c r="S74" s="6">
        <v>21</v>
      </c>
      <c r="T74" s="6">
        <v>0</v>
      </c>
      <c r="U74" s="6">
        <v>13</v>
      </c>
      <c r="V74" s="6">
        <v>47</v>
      </c>
      <c r="W74" s="6">
        <v>0</v>
      </c>
      <c r="X74" s="46" t="s">
        <v>735</v>
      </c>
      <c r="Y74" s="6">
        <v>5</v>
      </c>
      <c r="Z74" s="6">
        <v>1</v>
      </c>
      <c r="AA74" s="6">
        <v>9</v>
      </c>
      <c r="AB74" s="9">
        <v>12</v>
      </c>
      <c r="AC74" s="17">
        <v>8</v>
      </c>
      <c r="AE74" s="15">
        <f t="shared" si="5"/>
        <v>264</v>
      </c>
      <c r="AF74" s="49">
        <f>AE74/AE66</f>
        <v>7.9160419790104949E-2</v>
      </c>
    </row>
    <row r="75" spans="1:32" x14ac:dyDescent="0.25">
      <c r="A75" s="18" t="s">
        <v>121</v>
      </c>
      <c r="B75" s="1" t="s">
        <v>223</v>
      </c>
      <c r="C75" s="6">
        <v>87</v>
      </c>
      <c r="D75" s="6">
        <v>6</v>
      </c>
      <c r="E75" s="6">
        <v>2</v>
      </c>
      <c r="F75" s="6">
        <v>32</v>
      </c>
      <c r="G75" s="6">
        <v>30</v>
      </c>
      <c r="H75" s="6">
        <v>1</v>
      </c>
      <c r="I75" s="8">
        <v>14</v>
      </c>
      <c r="J75" s="6">
        <v>8</v>
      </c>
      <c r="K75" s="6">
        <v>0</v>
      </c>
      <c r="L75" s="6">
        <v>6</v>
      </c>
      <c r="M75" s="6">
        <v>3</v>
      </c>
      <c r="N75" s="6">
        <v>2</v>
      </c>
      <c r="O75" s="6">
        <v>2</v>
      </c>
      <c r="P75" s="6">
        <v>5</v>
      </c>
      <c r="Q75" s="6">
        <v>3</v>
      </c>
      <c r="R75" s="6">
        <v>20</v>
      </c>
      <c r="S75" s="6">
        <v>23</v>
      </c>
      <c r="T75" s="6">
        <v>0</v>
      </c>
      <c r="U75" s="6">
        <v>24</v>
      </c>
      <c r="V75" s="6">
        <v>10</v>
      </c>
      <c r="W75" s="6">
        <v>6</v>
      </c>
      <c r="X75" s="6">
        <v>2</v>
      </c>
      <c r="Y75" s="6">
        <v>2</v>
      </c>
      <c r="Z75" s="6">
        <v>1</v>
      </c>
      <c r="AA75" s="6">
        <v>5</v>
      </c>
      <c r="AB75" s="9">
        <v>6</v>
      </c>
      <c r="AC75" s="17">
        <v>12</v>
      </c>
      <c r="AE75" s="15">
        <f t="shared" si="5"/>
        <v>312</v>
      </c>
      <c r="AF75" s="49">
        <f>AE75/AE66</f>
        <v>9.3553223388305851E-2</v>
      </c>
    </row>
    <row r="76" spans="1:32" x14ac:dyDescent="0.25">
      <c r="A76" s="18" t="s">
        <v>122</v>
      </c>
      <c r="B76" s="1" t="s">
        <v>100</v>
      </c>
      <c r="C76" s="6">
        <v>26</v>
      </c>
      <c r="D76" s="6">
        <v>1</v>
      </c>
      <c r="E76" s="6">
        <v>2</v>
      </c>
      <c r="F76" s="6">
        <v>14</v>
      </c>
      <c r="G76" s="6">
        <v>3</v>
      </c>
      <c r="H76" s="6">
        <v>0</v>
      </c>
      <c r="I76" s="8">
        <v>5</v>
      </c>
      <c r="J76" s="6">
        <v>0</v>
      </c>
      <c r="K76" s="6">
        <v>0</v>
      </c>
      <c r="L76" s="6">
        <v>4</v>
      </c>
      <c r="M76" s="6">
        <v>0</v>
      </c>
      <c r="N76" s="6">
        <v>0</v>
      </c>
      <c r="O76" s="6">
        <v>0</v>
      </c>
      <c r="P76" s="6">
        <v>4</v>
      </c>
      <c r="Q76" s="6">
        <v>1</v>
      </c>
      <c r="R76" s="6">
        <v>7</v>
      </c>
      <c r="S76" s="6">
        <v>13</v>
      </c>
      <c r="T76" s="6">
        <v>0</v>
      </c>
      <c r="U76" s="6">
        <v>5</v>
      </c>
      <c r="V76" s="6">
        <v>8</v>
      </c>
      <c r="W76" s="6">
        <v>2</v>
      </c>
      <c r="X76" s="6">
        <v>1</v>
      </c>
      <c r="Y76" s="6">
        <v>9</v>
      </c>
      <c r="Z76" s="6">
        <v>0</v>
      </c>
      <c r="AA76" s="6">
        <v>2</v>
      </c>
      <c r="AB76" s="9">
        <v>2</v>
      </c>
      <c r="AC76" s="17">
        <v>2</v>
      </c>
      <c r="AE76" s="15">
        <f t="shared" si="5"/>
        <v>111</v>
      </c>
      <c r="AF76" s="49">
        <f>AE76/AE66</f>
        <v>3.3283358320839583E-2</v>
      </c>
    </row>
    <row r="77" spans="1:32" x14ac:dyDescent="0.25">
      <c r="A77" s="18" t="s">
        <v>123</v>
      </c>
      <c r="B77" s="1" t="s">
        <v>25</v>
      </c>
      <c r="C77" s="6">
        <v>53</v>
      </c>
      <c r="D77" s="6">
        <v>2</v>
      </c>
      <c r="E77" s="6">
        <v>2</v>
      </c>
      <c r="F77" s="6">
        <v>10</v>
      </c>
      <c r="G77" s="6">
        <v>15</v>
      </c>
      <c r="H77" s="6">
        <v>1</v>
      </c>
      <c r="I77" s="8">
        <v>2</v>
      </c>
      <c r="J77" s="6">
        <v>2</v>
      </c>
      <c r="K77" s="6">
        <v>0</v>
      </c>
      <c r="L77" s="6"/>
      <c r="M77" s="6">
        <v>0</v>
      </c>
      <c r="N77" s="6">
        <v>0</v>
      </c>
      <c r="O77" s="6">
        <v>8</v>
      </c>
      <c r="P77" s="6">
        <v>0</v>
      </c>
      <c r="Q77" s="6">
        <v>0</v>
      </c>
      <c r="R77" s="6">
        <v>6</v>
      </c>
      <c r="S77" s="6">
        <v>8</v>
      </c>
      <c r="T77" s="6">
        <v>0</v>
      </c>
      <c r="U77" s="6">
        <v>24</v>
      </c>
      <c r="V77" s="6">
        <v>3</v>
      </c>
      <c r="W77" s="6">
        <v>0</v>
      </c>
      <c r="X77" s="46" t="s">
        <v>735</v>
      </c>
      <c r="Y77" s="6">
        <v>5</v>
      </c>
      <c r="Z77" s="6">
        <v>1</v>
      </c>
      <c r="AA77" s="6">
        <v>0</v>
      </c>
      <c r="AB77" s="9">
        <v>11</v>
      </c>
      <c r="AC77" s="17">
        <v>0</v>
      </c>
      <c r="AE77" s="15">
        <f t="shared" si="5"/>
        <v>153</v>
      </c>
      <c r="AF77" s="49">
        <f>AE77/AE66</f>
        <v>4.5877061469265366E-2</v>
      </c>
    </row>
    <row r="78" spans="1:32" x14ac:dyDescent="0.25">
      <c r="A78" s="18" t="s">
        <v>124</v>
      </c>
      <c r="B78" s="1" t="s">
        <v>19</v>
      </c>
      <c r="C78" s="6">
        <v>47</v>
      </c>
      <c r="D78" s="6">
        <v>3</v>
      </c>
      <c r="E78" s="6">
        <v>0</v>
      </c>
      <c r="F78" s="6">
        <v>35</v>
      </c>
      <c r="G78" s="6">
        <v>9</v>
      </c>
      <c r="H78" s="6">
        <v>4</v>
      </c>
      <c r="I78" s="8">
        <v>1</v>
      </c>
      <c r="J78" s="6">
        <v>22</v>
      </c>
      <c r="K78" s="6">
        <v>3</v>
      </c>
      <c r="L78" s="6">
        <v>12</v>
      </c>
      <c r="M78" s="6">
        <v>1</v>
      </c>
      <c r="N78" s="6">
        <v>0</v>
      </c>
      <c r="O78" s="6">
        <v>5</v>
      </c>
      <c r="P78" s="6">
        <v>0</v>
      </c>
      <c r="Q78" s="6">
        <v>0</v>
      </c>
      <c r="R78" s="6">
        <v>12</v>
      </c>
      <c r="S78" s="6">
        <v>21</v>
      </c>
      <c r="T78" s="6">
        <v>0</v>
      </c>
      <c r="U78" s="6">
        <v>14</v>
      </c>
      <c r="V78" s="6">
        <v>6</v>
      </c>
      <c r="W78" s="6">
        <v>9</v>
      </c>
      <c r="X78" s="46" t="s">
        <v>735</v>
      </c>
      <c r="Y78" s="6">
        <v>0</v>
      </c>
      <c r="Z78" s="6">
        <v>6</v>
      </c>
      <c r="AA78" s="6">
        <v>4</v>
      </c>
      <c r="AB78" s="9">
        <v>2</v>
      </c>
      <c r="AC78" s="17">
        <v>0</v>
      </c>
      <c r="AE78" s="15">
        <f t="shared" si="5"/>
        <v>216</v>
      </c>
      <c r="AF78" s="49">
        <f>AE78/AE66</f>
        <v>6.4767616191904048E-2</v>
      </c>
    </row>
    <row r="79" spans="1:32" ht="31.5" x14ac:dyDescent="0.25">
      <c r="A79" s="3" t="s">
        <v>125</v>
      </c>
      <c r="B79" s="2" t="s">
        <v>132</v>
      </c>
      <c r="C79" s="6">
        <v>22</v>
      </c>
      <c r="D79" s="6">
        <v>4</v>
      </c>
      <c r="E79" s="6">
        <v>7</v>
      </c>
      <c r="F79" s="6">
        <v>12</v>
      </c>
      <c r="G79" s="6">
        <v>12</v>
      </c>
      <c r="H79" s="6">
        <v>2</v>
      </c>
      <c r="I79" s="8">
        <v>0</v>
      </c>
      <c r="J79" s="6">
        <v>4</v>
      </c>
      <c r="K79" s="6">
        <v>2</v>
      </c>
      <c r="L79" s="6">
        <v>4</v>
      </c>
      <c r="M79" s="6">
        <v>2</v>
      </c>
      <c r="N79" s="6">
        <v>2</v>
      </c>
      <c r="O79" s="6">
        <v>1</v>
      </c>
      <c r="P79" s="6">
        <v>3</v>
      </c>
      <c r="Q79" s="6">
        <v>1</v>
      </c>
      <c r="R79" s="6">
        <v>12</v>
      </c>
      <c r="S79" s="6">
        <v>21</v>
      </c>
      <c r="T79" s="6">
        <v>5</v>
      </c>
      <c r="U79" s="6">
        <v>3</v>
      </c>
      <c r="V79" s="6">
        <v>6</v>
      </c>
      <c r="W79" s="6">
        <v>5</v>
      </c>
      <c r="X79" s="46">
        <v>0</v>
      </c>
      <c r="Y79" s="6">
        <v>4</v>
      </c>
      <c r="Z79" s="6">
        <v>2</v>
      </c>
      <c r="AA79" s="6">
        <v>7</v>
      </c>
      <c r="AB79" s="9">
        <v>0</v>
      </c>
      <c r="AC79" s="17">
        <v>11</v>
      </c>
      <c r="AE79" s="15">
        <f t="shared" ref="AE79:AE83" si="6">SUM(C79:AC79)</f>
        <v>154</v>
      </c>
      <c r="AF79" s="49"/>
    </row>
    <row r="80" spans="1:32" ht="31.5" x14ac:dyDescent="0.25">
      <c r="A80" s="3" t="s">
        <v>128</v>
      </c>
      <c r="B80" s="2" t="s">
        <v>13</v>
      </c>
      <c r="C80" s="6">
        <v>1809</v>
      </c>
      <c r="D80" s="6">
        <v>480</v>
      </c>
      <c r="E80" s="6">
        <v>114</v>
      </c>
      <c r="F80" s="6">
        <v>479</v>
      </c>
      <c r="G80" s="6">
        <v>829</v>
      </c>
      <c r="H80" s="6">
        <v>21</v>
      </c>
      <c r="I80" s="8">
        <v>0</v>
      </c>
      <c r="J80" s="6">
        <v>130</v>
      </c>
      <c r="K80" s="6">
        <v>140</v>
      </c>
      <c r="L80" s="6">
        <v>54</v>
      </c>
      <c r="M80" s="6">
        <v>33</v>
      </c>
      <c r="N80" s="6">
        <v>118</v>
      </c>
      <c r="O80" s="6">
        <v>45</v>
      </c>
      <c r="P80" s="6">
        <v>47</v>
      </c>
      <c r="Q80" s="6">
        <v>18</v>
      </c>
      <c r="R80" s="6">
        <v>100</v>
      </c>
      <c r="S80" s="6">
        <v>267</v>
      </c>
      <c r="T80" s="6">
        <v>60</v>
      </c>
      <c r="U80" s="6">
        <v>210</v>
      </c>
      <c r="V80" s="6">
        <v>400</v>
      </c>
      <c r="W80" s="6">
        <v>235</v>
      </c>
      <c r="X80" s="46">
        <v>0</v>
      </c>
      <c r="Y80" s="6">
        <v>57</v>
      </c>
      <c r="Z80" s="6">
        <v>32</v>
      </c>
      <c r="AA80" s="6">
        <v>175</v>
      </c>
      <c r="AB80" s="9">
        <v>0</v>
      </c>
      <c r="AC80" s="17">
        <v>429</v>
      </c>
      <c r="AE80" s="15">
        <f t="shared" si="6"/>
        <v>6282</v>
      </c>
      <c r="AF80" s="49"/>
    </row>
    <row r="81" spans="1:31" x14ac:dyDescent="0.25">
      <c r="A81" s="3"/>
      <c r="B81" s="1" t="s">
        <v>131</v>
      </c>
      <c r="C81" s="13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3"/>
      <c r="AC81" s="12"/>
    </row>
    <row r="82" spans="1:31" ht="47.25" x14ac:dyDescent="0.25">
      <c r="A82" s="18" t="s">
        <v>129</v>
      </c>
      <c r="B82" s="32" t="s">
        <v>126</v>
      </c>
      <c r="C82" s="6">
        <v>1577</v>
      </c>
      <c r="D82" s="6">
        <v>480</v>
      </c>
      <c r="E82" s="6">
        <v>83</v>
      </c>
      <c r="F82" s="6">
        <v>354</v>
      </c>
      <c r="G82" s="6">
        <v>757</v>
      </c>
      <c r="H82" s="6">
        <v>21</v>
      </c>
      <c r="I82" s="8">
        <v>0</v>
      </c>
      <c r="J82" s="6">
        <v>25</v>
      </c>
      <c r="K82" s="6">
        <v>140</v>
      </c>
      <c r="L82" s="6">
        <v>33</v>
      </c>
      <c r="M82" s="6">
        <v>33</v>
      </c>
      <c r="N82" s="6">
        <v>100</v>
      </c>
      <c r="O82" s="6">
        <v>45</v>
      </c>
      <c r="P82" s="6">
        <v>18</v>
      </c>
      <c r="Q82" s="6">
        <v>18</v>
      </c>
      <c r="R82" s="6">
        <v>43</v>
      </c>
      <c r="S82" s="6">
        <v>163</v>
      </c>
      <c r="T82" s="6">
        <v>0</v>
      </c>
      <c r="U82" s="6">
        <v>0</v>
      </c>
      <c r="V82" s="6">
        <v>396</v>
      </c>
      <c r="W82" s="6">
        <v>232</v>
      </c>
      <c r="X82" s="46">
        <v>0</v>
      </c>
      <c r="Y82" s="6">
        <v>22</v>
      </c>
      <c r="Z82" s="6">
        <v>0</v>
      </c>
      <c r="AA82" s="6">
        <v>134</v>
      </c>
      <c r="AB82" s="9">
        <v>0</v>
      </c>
      <c r="AC82" s="17">
        <v>213</v>
      </c>
      <c r="AE82" s="15">
        <f t="shared" si="6"/>
        <v>4887</v>
      </c>
    </row>
    <row r="83" spans="1:31" ht="47.25" x14ac:dyDescent="0.25">
      <c r="A83" s="18" t="s">
        <v>130</v>
      </c>
      <c r="B83" s="32" t="s">
        <v>127</v>
      </c>
      <c r="C83" s="6">
        <v>832</v>
      </c>
      <c r="D83" s="6">
        <v>221</v>
      </c>
      <c r="E83" s="6">
        <v>31</v>
      </c>
      <c r="F83" s="6">
        <v>165</v>
      </c>
      <c r="G83" s="6">
        <v>10</v>
      </c>
      <c r="H83" s="6">
        <v>1</v>
      </c>
      <c r="I83" s="8">
        <v>0</v>
      </c>
      <c r="J83" s="6">
        <v>0</v>
      </c>
      <c r="K83" s="6">
        <v>0</v>
      </c>
      <c r="L83" s="6">
        <v>10</v>
      </c>
      <c r="M83" s="6">
        <v>0</v>
      </c>
      <c r="N83" s="6">
        <v>100</v>
      </c>
      <c r="O83" s="6">
        <v>0</v>
      </c>
      <c r="P83" s="6">
        <v>29</v>
      </c>
      <c r="Q83" s="6">
        <v>0</v>
      </c>
      <c r="R83" s="6">
        <v>18</v>
      </c>
      <c r="S83" s="6">
        <v>104</v>
      </c>
      <c r="T83" s="6">
        <v>0</v>
      </c>
      <c r="U83" s="6">
        <v>0</v>
      </c>
      <c r="V83" s="6">
        <v>269</v>
      </c>
      <c r="W83" s="6">
        <v>0</v>
      </c>
      <c r="X83" s="46">
        <v>0</v>
      </c>
      <c r="Y83" s="6">
        <v>35</v>
      </c>
      <c r="Z83" s="6">
        <v>32</v>
      </c>
      <c r="AA83" s="6">
        <v>41</v>
      </c>
      <c r="AB83" s="9">
        <v>0</v>
      </c>
      <c r="AC83" s="17">
        <v>12</v>
      </c>
      <c r="AE83" s="15">
        <f t="shared" si="6"/>
        <v>1910</v>
      </c>
    </row>
    <row r="84" spans="1:31" ht="31.5" x14ac:dyDescent="0.25">
      <c r="A84" s="3" t="s">
        <v>134</v>
      </c>
      <c r="B84" s="2" t="s">
        <v>133</v>
      </c>
      <c r="C84" s="6">
        <v>43</v>
      </c>
      <c r="D84" s="6">
        <v>4</v>
      </c>
      <c r="E84" s="6">
        <v>7</v>
      </c>
      <c r="F84" s="6">
        <v>27</v>
      </c>
      <c r="G84" s="6">
        <v>12</v>
      </c>
      <c r="H84" s="6">
        <v>4</v>
      </c>
      <c r="I84" s="8">
        <v>10</v>
      </c>
      <c r="J84" s="6">
        <v>10</v>
      </c>
      <c r="K84" s="6">
        <v>8</v>
      </c>
      <c r="L84" s="6">
        <v>2</v>
      </c>
      <c r="M84" s="6">
        <v>5</v>
      </c>
      <c r="N84" s="6">
        <v>8</v>
      </c>
      <c r="O84" s="6">
        <v>6</v>
      </c>
      <c r="P84" s="6">
        <v>4</v>
      </c>
      <c r="Q84" s="6">
        <v>9</v>
      </c>
      <c r="R84" s="6">
        <v>20</v>
      </c>
      <c r="S84" s="6">
        <v>29</v>
      </c>
      <c r="T84" s="6">
        <v>10</v>
      </c>
      <c r="U84" s="6">
        <v>24</v>
      </c>
      <c r="V84" s="6">
        <v>22</v>
      </c>
      <c r="W84" s="6">
        <v>9</v>
      </c>
      <c r="X84" s="6">
        <v>7</v>
      </c>
      <c r="Y84" s="6">
        <v>4</v>
      </c>
      <c r="Z84" s="6">
        <v>5</v>
      </c>
      <c r="AA84" s="6">
        <v>8</v>
      </c>
      <c r="AB84" s="9">
        <v>7</v>
      </c>
      <c r="AC84" s="17">
        <v>17</v>
      </c>
      <c r="AE84" s="15">
        <f t="shared" ref="AE84:AE103" si="7">SUM(C84:AC84)</f>
        <v>321</v>
      </c>
    </row>
    <row r="85" spans="1:31" ht="31.5" x14ac:dyDescent="0.25">
      <c r="A85" s="3" t="s">
        <v>135</v>
      </c>
      <c r="B85" s="2" t="s">
        <v>14</v>
      </c>
      <c r="C85" s="6">
        <v>18786</v>
      </c>
      <c r="D85" s="6">
        <v>1682</v>
      </c>
      <c r="E85" s="6">
        <v>987</v>
      </c>
      <c r="F85" s="6">
        <v>4211</v>
      </c>
      <c r="G85" s="6">
        <v>4004</v>
      </c>
      <c r="H85" s="6">
        <v>77</v>
      </c>
      <c r="I85" s="8">
        <v>312</v>
      </c>
      <c r="J85" s="6">
        <v>646</v>
      </c>
      <c r="K85" s="6">
        <v>520</v>
      </c>
      <c r="L85" s="6">
        <v>975</v>
      </c>
      <c r="M85" s="6">
        <v>213</v>
      </c>
      <c r="N85" s="6">
        <v>138</v>
      </c>
      <c r="O85" s="6">
        <v>902</v>
      </c>
      <c r="P85" s="6">
        <v>307</v>
      </c>
      <c r="Q85" s="6">
        <v>374</v>
      </c>
      <c r="R85" s="6">
        <v>1174</v>
      </c>
      <c r="S85" s="6">
        <v>4477</v>
      </c>
      <c r="T85" s="6">
        <v>1580</v>
      </c>
      <c r="U85" s="6">
        <v>3036</v>
      </c>
      <c r="V85" s="6">
        <v>2756</v>
      </c>
      <c r="W85" s="6">
        <v>832</v>
      </c>
      <c r="X85" s="6">
        <v>396</v>
      </c>
      <c r="Y85" s="6">
        <v>609</v>
      </c>
      <c r="Z85" s="6">
        <v>361</v>
      </c>
      <c r="AA85" s="6">
        <v>759</v>
      </c>
      <c r="AB85" s="9">
        <v>212</v>
      </c>
      <c r="AC85" s="17">
        <v>2558</v>
      </c>
      <c r="AE85" s="15">
        <f t="shared" si="7"/>
        <v>52884</v>
      </c>
    </row>
    <row r="86" spans="1:31" ht="63" x14ac:dyDescent="0.25">
      <c r="A86" s="3" t="s">
        <v>136</v>
      </c>
      <c r="B86" s="2" t="s">
        <v>137</v>
      </c>
      <c r="C86" s="6">
        <v>43</v>
      </c>
      <c r="D86" s="6">
        <v>4</v>
      </c>
      <c r="E86" s="6">
        <v>2</v>
      </c>
      <c r="F86" s="6">
        <v>6</v>
      </c>
      <c r="G86" s="6">
        <v>6</v>
      </c>
      <c r="H86" s="6">
        <v>1</v>
      </c>
      <c r="I86" s="8">
        <v>3</v>
      </c>
      <c r="J86" s="6">
        <v>1</v>
      </c>
      <c r="K86" s="6">
        <v>6</v>
      </c>
      <c r="L86" s="6">
        <v>1</v>
      </c>
      <c r="M86" s="6">
        <v>3</v>
      </c>
      <c r="N86" s="6">
        <v>0</v>
      </c>
      <c r="O86" s="6">
        <v>6</v>
      </c>
      <c r="P86" s="6">
        <v>1</v>
      </c>
      <c r="Q86" s="6">
        <v>0</v>
      </c>
      <c r="R86" s="6">
        <v>6</v>
      </c>
      <c r="S86" s="6">
        <v>0</v>
      </c>
      <c r="T86" s="6">
        <v>4</v>
      </c>
      <c r="U86" s="6">
        <v>0</v>
      </c>
      <c r="V86" s="6">
        <v>8</v>
      </c>
      <c r="W86" s="6">
        <v>2</v>
      </c>
      <c r="X86" s="6">
        <v>5</v>
      </c>
      <c r="Y86" s="6">
        <v>2</v>
      </c>
      <c r="Z86" s="6">
        <v>0</v>
      </c>
      <c r="AA86" s="6">
        <v>8</v>
      </c>
      <c r="AB86" s="9">
        <v>5</v>
      </c>
      <c r="AC86" s="17">
        <v>9</v>
      </c>
      <c r="AE86" s="15">
        <f t="shared" si="7"/>
        <v>132</v>
      </c>
    </row>
    <row r="87" spans="1:31" ht="63" x14ac:dyDescent="0.25">
      <c r="A87" s="3" t="s">
        <v>138</v>
      </c>
      <c r="B87" s="2" t="s">
        <v>36</v>
      </c>
      <c r="C87" s="6">
        <v>3770</v>
      </c>
      <c r="D87" s="6">
        <v>878</v>
      </c>
      <c r="E87" s="6">
        <v>20</v>
      </c>
      <c r="F87" s="6">
        <v>333</v>
      </c>
      <c r="G87" s="6">
        <v>60</v>
      </c>
      <c r="H87" s="6">
        <v>20</v>
      </c>
      <c r="I87" s="8">
        <v>196</v>
      </c>
      <c r="J87" s="6">
        <v>12</v>
      </c>
      <c r="K87" s="6">
        <v>44</v>
      </c>
      <c r="L87" s="6">
        <v>86</v>
      </c>
      <c r="M87" s="6">
        <v>194</v>
      </c>
      <c r="N87" s="6">
        <v>0</v>
      </c>
      <c r="O87" s="6">
        <v>294</v>
      </c>
      <c r="P87" s="6">
        <v>121</v>
      </c>
      <c r="Q87" s="6">
        <v>0</v>
      </c>
      <c r="R87" s="6">
        <v>118</v>
      </c>
      <c r="S87" s="6">
        <v>320</v>
      </c>
      <c r="T87" s="6">
        <v>120</v>
      </c>
      <c r="U87" s="6">
        <v>0</v>
      </c>
      <c r="V87" s="6">
        <v>239</v>
      </c>
      <c r="W87" s="6">
        <v>112</v>
      </c>
      <c r="X87" s="6">
        <v>238</v>
      </c>
      <c r="Y87" s="6">
        <v>275</v>
      </c>
      <c r="Z87" s="6">
        <v>0</v>
      </c>
      <c r="AA87" s="6">
        <v>289</v>
      </c>
      <c r="AB87" s="9">
        <v>168</v>
      </c>
      <c r="AC87" s="17">
        <v>107</v>
      </c>
      <c r="AE87" s="15">
        <f t="shared" si="7"/>
        <v>8014</v>
      </c>
    </row>
    <row r="88" spans="1:31" ht="78.75" x14ac:dyDescent="0.25">
      <c r="A88" s="3" t="s">
        <v>139</v>
      </c>
      <c r="B88" s="2" t="s">
        <v>140</v>
      </c>
      <c r="C88" s="6">
        <v>1</v>
      </c>
      <c r="D88" s="6">
        <v>0</v>
      </c>
      <c r="E88" s="6">
        <v>0</v>
      </c>
      <c r="F88" s="6">
        <v>1</v>
      </c>
      <c r="G88" s="6">
        <v>0</v>
      </c>
      <c r="H88" s="6">
        <v>0</v>
      </c>
      <c r="I88" s="8">
        <v>0</v>
      </c>
      <c r="J88" s="6">
        <v>0</v>
      </c>
      <c r="K88" s="6">
        <v>0</v>
      </c>
      <c r="L88" s="4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1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46">
        <v>0</v>
      </c>
      <c r="Y88" s="6">
        <v>0</v>
      </c>
      <c r="Z88" s="6">
        <v>1</v>
      </c>
      <c r="AA88" s="6">
        <v>0</v>
      </c>
      <c r="AB88" s="9">
        <v>0</v>
      </c>
      <c r="AC88" s="17">
        <v>0</v>
      </c>
      <c r="AE88" s="15">
        <f t="shared" si="7"/>
        <v>4</v>
      </c>
    </row>
    <row r="89" spans="1:31" ht="78.75" x14ac:dyDescent="0.25">
      <c r="A89" s="3" t="s">
        <v>141</v>
      </c>
      <c r="B89" s="2" t="s">
        <v>37</v>
      </c>
      <c r="C89" s="6">
        <v>2</v>
      </c>
      <c r="D89" s="6">
        <v>0</v>
      </c>
      <c r="E89" s="6">
        <v>0</v>
      </c>
      <c r="F89" s="6">
        <v>1</v>
      </c>
      <c r="G89" s="6">
        <v>0</v>
      </c>
      <c r="H89" s="6">
        <v>0</v>
      </c>
      <c r="I89" s="8">
        <v>0</v>
      </c>
      <c r="J89" s="6">
        <v>0</v>
      </c>
      <c r="K89" s="6">
        <v>0</v>
      </c>
      <c r="L89" s="4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2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46">
        <v>0</v>
      </c>
      <c r="Y89" s="6">
        <v>0</v>
      </c>
      <c r="Z89" s="6">
        <v>1</v>
      </c>
      <c r="AA89" s="6">
        <v>0</v>
      </c>
      <c r="AB89" s="9">
        <v>0</v>
      </c>
      <c r="AC89" s="17">
        <v>0</v>
      </c>
      <c r="AE89" s="15">
        <f t="shared" si="7"/>
        <v>6</v>
      </c>
    </row>
    <row r="90" spans="1:31" ht="47.25" x14ac:dyDescent="0.25">
      <c r="A90" s="3" t="s">
        <v>155</v>
      </c>
      <c r="B90" s="2" t="s">
        <v>31</v>
      </c>
      <c r="C90" s="6">
        <v>32</v>
      </c>
      <c r="D90" s="6">
        <v>4</v>
      </c>
      <c r="E90" s="6">
        <v>2</v>
      </c>
      <c r="F90" s="6">
        <v>14</v>
      </c>
      <c r="G90" s="6">
        <v>13</v>
      </c>
      <c r="H90" s="6">
        <v>0</v>
      </c>
      <c r="I90" s="8">
        <v>2</v>
      </c>
      <c r="J90" s="6">
        <v>5</v>
      </c>
      <c r="K90" s="6">
        <v>8</v>
      </c>
      <c r="L90" s="6">
        <v>5</v>
      </c>
      <c r="M90" s="6">
        <v>1</v>
      </c>
      <c r="N90" s="6">
        <v>3</v>
      </c>
      <c r="O90" s="6">
        <v>6</v>
      </c>
      <c r="P90" s="6">
        <v>1</v>
      </c>
      <c r="Q90" s="6">
        <v>9</v>
      </c>
      <c r="R90" s="6">
        <v>12</v>
      </c>
      <c r="S90" s="6">
        <v>29</v>
      </c>
      <c r="T90" s="6">
        <v>0</v>
      </c>
      <c r="U90" s="6">
        <v>1</v>
      </c>
      <c r="V90" s="6">
        <v>22</v>
      </c>
      <c r="W90" s="6">
        <v>4</v>
      </c>
      <c r="X90" s="6">
        <v>5</v>
      </c>
      <c r="Y90" s="6">
        <v>4</v>
      </c>
      <c r="Z90" s="6">
        <v>1</v>
      </c>
      <c r="AA90" s="6">
        <v>8</v>
      </c>
      <c r="AB90" s="9">
        <v>5</v>
      </c>
      <c r="AC90" s="17">
        <v>16</v>
      </c>
      <c r="AE90" s="15">
        <f t="shared" si="7"/>
        <v>212</v>
      </c>
    </row>
    <row r="91" spans="1:31" ht="47.25" x14ac:dyDescent="0.25">
      <c r="A91" s="3" t="s">
        <v>156</v>
      </c>
      <c r="B91" s="2" t="s">
        <v>30</v>
      </c>
      <c r="C91" s="6">
        <v>2406</v>
      </c>
      <c r="D91" s="6">
        <v>188</v>
      </c>
      <c r="E91" s="6">
        <v>330</v>
      </c>
      <c r="F91" s="6">
        <v>713</v>
      </c>
      <c r="G91" s="6">
        <v>309</v>
      </c>
      <c r="H91" s="6">
        <v>0</v>
      </c>
      <c r="I91" s="8">
        <v>12</v>
      </c>
      <c r="J91" s="6">
        <v>0</v>
      </c>
      <c r="K91" s="6">
        <v>0</v>
      </c>
      <c r="L91" s="46">
        <v>0</v>
      </c>
      <c r="M91" s="6">
        <v>7</v>
      </c>
      <c r="N91" s="6">
        <v>95</v>
      </c>
      <c r="O91" s="6">
        <v>43</v>
      </c>
      <c r="P91" s="46">
        <v>0</v>
      </c>
      <c r="Q91" s="6">
        <v>0</v>
      </c>
      <c r="R91" s="6">
        <v>223</v>
      </c>
      <c r="S91" s="6">
        <v>287</v>
      </c>
      <c r="T91" s="6">
        <v>0</v>
      </c>
      <c r="U91" s="6">
        <v>0</v>
      </c>
      <c r="V91" s="6">
        <v>402</v>
      </c>
      <c r="W91" s="6">
        <v>6</v>
      </c>
      <c r="X91" s="46">
        <v>0</v>
      </c>
      <c r="Y91" s="6">
        <v>272</v>
      </c>
      <c r="Z91" s="6">
        <v>50</v>
      </c>
      <c r="AA91" s="6">
        <v>23</v>
      </c>
      <c r="AB91" s="9">
        <v>5</v>
      </c>
      <c r="AC91" s="17">
        <v>1500</v>
      </c>
      <c r="AE91" s="15">
        <f t="shared" si="7"/>
        <v>6871</v>
      </c>
    </row>
    <row r="92" spans="1:31" ht="63" x14ac:dyDescent="0.25">
      <c r="A92" s="18" t="s">
        <v>158</v>
      </c>
      <c r="B92" s="1" t="s">
        <v>157</v>
      </c>
      <c r="C92" s="6">
        <v>35</v>
      </c>
      <c r="D92" s="6">
        <v>2</v>
      </c>
      <c r="E92" s="6">
        <v>10</v>
      </c>
      <c r="F92" s="6">
        <v>11</v>
      </c>
      <c r="G92" s="6">
        <v>9</v>
      </c>
      <c r="H92" s="6">
        <v>0</v>
      </c>
      <c r="I92" s="8">
        <v>1</v>
      </c>
      <c r="J92" s="6">
        <v>0</v>
      </c>
      <c r="K92" s="6">
        <v>0</v>
      </c>
      <c r="L92" s="46">
        <v>0</v>
      </c>
      <c r="M92" s="6">
        <v>0</v>
      </c>
      <c r="N92" s="6">
        <v>1</v>
      </c>
      <c r="O92" s="6">
        <v>2</v>
      </c>
      <c r="P92" s="6">
        <v>0</v>
      </c>
      <c r="Q92" s="6">
        <v>0</v>
      </c>
      <c r="R92" s="6">
        <v>12</v>
      </c>
      <c r="S92" s="6">
        <v>18</v>
      </c>
      <c r="T92" s="6">
        <v>0</v>
      </c>
      <c r="U92" s="6">
        <v>0</v>
      </c>
      <c r="V92" s="6">
        <v>11</v>
      </c>
      <c r="W92" s="6">
        <v>2</v>
      </c>
      <c r="X92" s="46">
        <v>0</v>
      </c>
      <c r="Y92" s="6">
        <v>6</v>
      </c>
      <c r="Z92" s="6">
        <v>1</v>
      </c>
      <c r="AA92" s="6">
        <v>2</v>
      </c>
      <c r="AB92" s="9">
        <v>0</v>
      </c>
      <c r="AC92" s="17">
        <v>14</v>
      </c>
      <c r="AE92" s="15">
        <f t="shared" si="7"/>
        <v>137</v>
      </c>
    </row>
    <row r="93" spans="1:31" ht="47.25" x14ac:dyDescent="0.25">
      <c r="A93" s="3" t="s">
        <v>159</v>
      </c>
      <c r="B93" s="2" t="s">
        <v>15</v>
      </c>
      <c r="C93" s="6">
        <v>5931</v>
      </c>
      <c r="D93" s="6">
        <v>731</v>
      </c>
      <c r="E93" s="6">
        <v>416</v>
      </c>
      <c r="F93" s="6">
        <v>1629</v>
      </c>
      <c r="G93" s="6">
        <v>1601</v>
      </c>
      <c r="H93" s="6">
        <v>34</v>
      </c>
      <c r="I93" s="8">
        <v>47</v>
      </c>
      <c r="J93" s="6">
        <v>102</v>
      </c>
      <c r="K93" s="6">
        <v>48</v>
      </c>
      <c r="L93" s="6">
        <v>77</v>
      </c>
      <c r="M93" s="6">
        <v>100</v>
      </c>
      <c r="N93" s="6">
        <v>36</v>
      </c>
      <c r="O93" s="6">
        <v>76</v>
      </c>
      <c r="P93" s="6">
        <v>4</v>
      </c>
      <c r="Q93" s="6">
        <v>328</v>
      </c>
      <c r="R93" s="6">
        <v>428</v>
      </c>
      <c r="S93" s="6">
        <v>981</v>
      </c>
      <c r="T93" s="6">
        <v>0</v>
      </c>
      <c r="U93" s="6">
        <v>1026</v>
      </c>
      <c r="V93" s="6">
        <v>779</v>
      </c>
      <c r="W93" s="6">
        <v>279</v>
      </c>
      <c r="X93" s="6">
        <v>38</v>
      </c>
      <c r="Y93" s="6">
        <v>311</v>
      </c>
      <c r="Z93" s="6">
        <v>217</v>
      </c>
      <c r="AA93" s="6">
        <v>285</v>
      </c>
      <c r="AB93" s="9">
        <v>69</v>
      </c>
      <c r="AC93" s="17">
        <v>912</v>
      </c>
      <c r="AE93" s="15">
        <f t="shared" si="7"/>
        <v>16485</v>
      </c>
    </row>
    <row r="94" spans="1:31" ht="63" x14ac:dyDescent="0.25">
      <c r="A94" s="18" t="s">
        <v>161</v>
      </c>
      <c r="B94" s="1" t="s">
        <v>160</v>
      </c>
      <c r="C94" s="6">
        <v>99</v>
      </c>
      <c r="D94" s="6">
        <v>23</v>
      </c>
      <c r="E94" s="6">
        <v>11</v>
      </c>
      <c r="F94" s="6">
        <v>83</v>
      </c>
      <c r="G94" s="6">
        <v>32</v>
      </c>
      <c r="H94" s="6">
        <v>1</v>
      </c>
      <c r="I94" s="8">
        <v>2</v>
      </c>
      <c r="J94" s="6">
        <v>4</v>
      </c>
      <c r="K94" s="6">
        <v>2</v>
      </c>
      <c r="L94" s="6"/>
      <c r="M94" s="6">
        <v>1</v>
      </c>
      <c r="N94" s="6">
        <v>14</v>
      </c>
      <c r="O94" s="6">
        <v>3</v>
      </c>
      <c r="P94" s="6">
        <v>0</v>
      </c>
      <c r="Q94" s="6">
        <v>3</v>
      </c>
      <c r="R94" s="6">
        <v>12</v>
      </c>
      <c r="S94" s="6">
        <v>31</v>
      </c>
      <c r="T94" s="6">
        <v>0</v>
      </c>
      <c r="U94" s="6">
        <v>20</v>
      </c>
      <c r="V94" s="6">
        <v>18</v>
      </c>
      <c r="W94" s="6">
        <v>1</v>
      </c>
      <c r="X94" s="6">
        <v>1</v>
      </c>
      <c r="Y94" s="6">
        <v>9</v>
      </c>
      <c r="Z94" s="6">
        <v>1</v>
      </c>
      <c r="AA94" s="6">
        <v>17</v>
      </c>
      <c r="AB94" s="9">
        <v>0</v>
      </c>
      <c r="AC94" s="17">
        <v>14</v>
      </c>
      <c r="AE94" s="15">
        <f t="shared" si="7"/>
        <v>402</v>
      </c>
    </row>
    <row r="95" spans="1:31" ht="47.25" x14ac:dyDescent="0.25">
      <c r="A95" s="3" t="s">
        <v>162</v>
      </c>
      <c r="B95" s="2" t="s">
        <v>40</v>
      </c>
      <c r="C95" s="6">
        <v>2248</v>
      </c>
      <c r="D95" s="6">
        <v>312</v>
      </c>
      <c r="E95" s="6">
        <v>63</v>
      </c>
      <c r="F95" s="6">
        <v>381</v>
      </c>
      <c r="G95" s="6">
        <v>300</v>
      </c>
      <c r="H95" s="6">
        <v>12</v>
      </c>
      <c r="I95" s="8">
        <v>22</v>
      </c>
      <c r="J95" s="6">
        <v>132</v>
      </c>
      <c r="K95" s="6">
        <v>16</v>
      </c>
      <c r="L95" s="6">
        <v>49</v>
      </c>
      <c r="M95" s="6">
        <v>46</v>
      </c>
      <c r="N95" s="6">
        <v>6</v>
      </c>
      <c r="O95" s="6">
        <v>32</v>
      </c>
      <c r="P95" s="6">
        <v>8</v>
      </c>
      <c r="Q95" s="6">
        <v>46</v>
      </c>
      <c r="R95" s="6">
        <v>173</v>
      </c>
      <c r="S95" s="6">
        <v>389</v>
      </c>
      <c r="T95" s="6">
        <v>0</v>
      </c>
      <c r="U95" s="6">
        <v>402</v>
      </c>
      <c r="V95" s="6">
        <v>207</v>
      </c>
      <c r="W95" s="6">
        <v>48</v>
      </c>
      <c r="X95" s="6">
        <v>31</v>
      </c>
      <c r="Y95" s="6">
        <v>26</v>
      </c>
      <c r="Z95" s="6">
        <v>34</v>
      </c>
      <c r="AA95" s="6">
        <v>62</v>
      </c>
      <c r="AB95" s="9">
        <v>47</v>
      </c>
      <c r="AC95" s="17">
        <v>102</v>
      </c>
      <c r="AE95" s="15">
        <f t="shared" si="7"/>
        <v>5194</v>
      </c>
    </row>
    <row r="96" spans="1:31" ht="63" x14ac:dyDescent="0.25">
      <c r="A96" s="18" t="s">
        <v>163</v>
      </c>
      <c r="B96" s="1" t="s">
        <v>224</v>
      </c>
      <c r="C96" s="6">
        <v>23</v>
      </c>
      <c r="D96" s="6">
        <v>5</v>
      </c>
      <c r="E96" s="6">
        <v>0</v>
      </c>
      <c r="F96" s="6">
        <v>3</v>
      </c>
      <c r="G96" s="6">
        <v>6</v>
      </c>
      <c r="H96" s="6">
        <v>0</v>
      </c>
      <c r="I96" s="8">
        <v>2</v>
      </c>
      <c r="J96" s="6">
        <v>2</v>
      </c>
      <c r="K96" s="6">
        <v>1</v>
      </c>
      <c r="L96" s="6">
        <v>3</v>
      </c>
      <c r="M96" s="6">
        <v>0</v>
      </c>
      <c r="N96" s="6">
        <v>1</v>
      </c>
      <c r="O96" s="6">
        <v>3</v>
      </c>
      <c r="P96" s="6">
        <v>0</v>
      </c>
      <c r="Q96" s="6">
        <v>0</v>
      </c>
      <c r="R96" s="6">
        <v>2</v>
      </c>
      <c r="S96" s="6">
        <v>11</v>
      </c>
      <c r="T96" s="6">
        <v>0</v>
      </c>
      <c r="U96" s="6">
        <v>1</v>
      </c>
      <c r="V96" s="6">
        <v>5</v>
      </c>
      <c r="W96" s="6">
        <v>0</v>
      </c>
      <c r="X96" s="6">
        <v>1</v>
      </c>
      <c r="Y96" s="6">
        <v>1</v>
      </c>
      <c r="Z96" s="6">
        <v>1</v>
      </c>
      <c r="AA96" s="6">
        <v>0</v>
      </c>
      <c r="AB96" s="9">
        <v>2</v>
      </c>
      <c r="AC96" s="17">
        <v>3</v>
      </c>
      <c r="AE96" s="15">
        <f t="shared" si="7"/>
        <v>76</v>
      </c>
    </row>
    <row r="97" spans="1:31" ht="31.5" x14ac:dyDescent="0.25">
      <c r="A97" s="3" t="s">
        <v>164</v>
      </c>
      <c r="B97" s="2" t="s">
        <v>16</v>
      </c>
      <c r="C97" s="6">
        <v>2609</v>
      </c>
      <c r="D97" s="6">
        <v>263</v>
      </c>
      <c r="E97" s="6">
        <v>83</v>
      </c>
      <c r="F97" s="6">
        <v>619</v>
      </c>
      <c r="G97" s="6">
        <v>332</v>
      </c>
      <c r="H97" s="6">
        <v>20</v>
      </c>
      <c r="I97" s="8">
        <v>49</v>
      </c>
      <c r="J97" s="6">
        <v>157</v>
      </c>
      <c r="K97" s="6">
        <v>28</v>
      </c>
      <c r="L97" s="6">
        <v>57</v>
      </c>
      <c r="M97" s="6">
        <v>43</v>
      </c>
      <c r="N97" s="6">
        <v>63</v>
      </c>
      <c r="O97" s="6">
        <v>76</v>
      </c>
      <c r="P97" s="6">
        <v>14</v>
      </c>
      <c r="Q97" s="6">
        <v>60</v>
      </c>
      <c r="R97" s="6">
        <v>209</v>
      </c>
      <c r="S97" s="6">
        <v>501</v>
      </c>
      <c r="T97" s="6">
        <v>0</v>
      </c>
      <c r="U97" s="6">
        <v>10</v>
      </c>
      <c r="V97" s="6">
        <v>321</v>
      </c>
      <c r="W97" s="6">
        <v>103</v>
      </c>
      <c r="X97" s="6">
        <v>38</v>
      </c>
      <c r="Y97" s="6">
        <v>54</v>
      </c>
      <c r="Z97" s="6">
        <v>44</v>
      </c>
      <c r="AA97" s="6">
        <v>53</v>
      </c>
      <c r="AB97" s="9">
        <v>62</v>
      </c>
      <c r="AC97" s="17">
        <v>305</v>
      </c>
      <c r="AE97" s="15">
        <f t="shared" si="7"/>
        <v>6173</v>
      </c>
    </row>
    <row r="98" spans="1:31" ht="47.25" x14ac:dyDescent="0.25">
      <c r="A98" s="3" t="s">
        <v>165</v>
      </c>
      <c r="B98" s="2" t="s">
        <v>17</v>
      </c>
      <c r="C98" s="6">
        <v>1237</v>
      </c>
      <c r="D98" s="6">
        <v>145</v>
      </c>
      <c r="E98" s="6">
        <v>0</v>
      </c>
      <c r="F98" s="6">
        <v>207</v>
      </c>
      <c r="G98" s="6">
        <v>60</v>
      </c>
      <c r="H98" s="6">
        <v>0</v>
      </c>
      <c r="I98" s="8">
        <v>40</v>
      </c>
      <c r="J98" s="6">
        <v>72</v>
      </c>
      <c r="K98" s="6">
        <v>0</v>
      </c>
      <c r="L98" s="6">
        <v>5</v>
      </c>
      <c r="M98" s="6">
        <v>0</v>
      </c>
      <c r="N98" s="6">
        <v>0</v>
      </c>
      <c r="O98" s="6">
        <v>0</v>
      </c>
      <c r="P98" s="6">
        <v>3</v>
      </c>
      <c r="Q98" s="6">
        <v>17</v>
      </c>
      <c r="R98" s="6">
        <v>22</v>
      </c>
      <c r="S98" s="6">
        <v>234</v>
      </c>
      <c r="T98" s="6">
        <v>0</v>
      </c>
      <c r="U98" s="6">
        <v>0</v>
      </c>
      <c r="V98" s="6">
        <v>61</v>
      </c>
      <c r="W98" s="6">
        <v>34</v>
      </c>
      <c r="X98" s="6">
        <v>0</v>
      </c>
      <c r="Y98" s="6">
        <v>12</v>
      </c>
      <c r="Z98" s="6">
        <v>24</v>
      </c>
      <c r="AA98" s="6">
        <v>0</v>
      </c>
      <c r="AB98" s="9">
        <v>8</v>
      </c>
      <c r="AC98" s="17">
        <v>285</v>
      </c>
      <c r="AE98" s="15">
        <f t="shared" si="7"/>
        <v>2466</v>
      </c>
    </row>
    <row r="99" spans="1:31" ht="47.25" x14ac:dyDescent="0.25">
      <c r="A99" s="18" t="s">
        <v>166</v>
      </c>
      <c r="B99" s="32" t="s">
        <v>168</v>
      </c>
      <c r="C99" s="6">
        <v>1237</v>
      </c>
      <c r="D99" s="6">
        <v>145</v>
      </c>
      <c r="E99" s="6">
        <v>0</v>
      </c>
      <c r="F99" s="6">
        <v>207</v>
      </c>
      <c r="G99" s="6">
        <v>58</v>
      </c>
      <c r="H99" s="6">
        <v>0</v>
      </c>
      <c r="I99" s="8">
        <v>41</v>
      </c>
      <c r="J99" s="6">
        <v>59</v>
      </c>
      <c r="K99" s="6">
        <v>0</v>
      </c>
      <c r="L99" s="6">
        <v>5</v>
      </c>
      <c r="M99" s="6">
        <v>0</v>
      </c>
      <c r="N99" s="6">
        <v>0</v>
      </c>
      <c r="O99" s="6">
        <v>0</v>
      </c>
      <c r="P99" s="6">
        <v>3</v>
      </c>
      <c r="Q99" s="6">
        <v>17</v>
      </c>
      <c r="R99" s="6">
        <v>22</v>
      </c>
      <c r="S99" s="6">
        <v>172</v>
      </c>
      <c r="T99" s="6">
        <v>0</v>
      </c>
      <c r="U99" s="6">
        <v>0</v>
      </c>
      <c r="V99" s="6">
        <v>61</v>
      </c>
      <c r="W99" s="6">
        <v>34</v>
      </c>
      <c r="X99" s="6">
        <v>0</v>
      </c>
      <c r="Y99" s="6">
        <v>12</v>
      </c>
      <c r="Z99" s="6">
        <v>24</v>
      </c>
      <c r="AA99" s="6">
        <v>0</v>
      </c>
      <c r="AB99" s="9">
        <v>8</v>
      </c>
      <c r="AC99" s="17">
        <v>203</v>
      </c>
      <c r="AE99" s="15">
        <f t="shared" si="7"/>
        <v>2308</v>
      </c>
    </row>
    <row r="100" spans="1:31" ht="78.75" x14ac:dyDescent="0.25">
      <c r="A100" s="18" t="s">
        <v>167</v>
      </c>
      <c r="B100" s="32" t="s">
        <v>169</v>
      </c>
      <c r="C100" s="6">
        <v>1237</v>
      </c>
      <c r="D100" s="6">
        <v>138</v>
      </c>
      <c r="E100" s="6">
        <v>0</v>
      </c>
      <c r="F100" s="6">
        <v>199</v>
      </c>
      <c r="G100" s="6">
        <v>20</v>
      </c>
      <c r="H100" s="6">
        <v>0</v>
      </c>
      <c r="I100" s="8">
        <v>15</v>
      </c>
      <c r="J100" s="6">
        <v>56</v>
      </c>
      <c r="K100" s="6">
        <v>0</v>
      </c>
      <c r="L100" s="6">
        <v>5</v>
      </c>
      <c r="M100" s="6">
        <v>0</v>
      </c>
      <c r="N100" s="6">
        <v>0</v>
      </c>
      <c r="O100" s="6">
        <v>0</v>
      </c>
      <c r="P100" s="6">
        <v>2</v>
      </c>
      <c r="Q100" s="6">
        <v>17</v>
      </c>
      <c r="R100" s="6">
        <v>10</v>
      </c>
      <c r="S100" s="6">
        <v>114</v>
      </c>
      <c r="T100" s="6">
        <v>0</v>
      </c>
      <c r="U100" s="6">
        <v>0</v>
      </c>
      <c r="V100" s="6">
        <v>54</v>
      </c>
      <c r="W100" s="6">
        <v>34</v>
      </c>
      <c r="X100" s="46">
        <v>0</v>
      </c>
      <c r="Y100" s="6">
        <v>12</v>
      </c>
      <c r="Z100" s="6">
        <v>17</v>
      </c>
      <c r="AA100" s="6">
        <v>0</v>
      </c>
      <c r="AB100" s="9">
        <v>5</v>
      </c>
      <c r="AC100" s="17">
        <v>190</v>
      </c>
      <c r="AE100" s="15">
        <f t="shared" si="7"/>
        <v>2125</v>
      </c>
    </row>
    <row r="101" spans="1:31" ht="47.25" x14ac:dyDescent="0.25">
      <c r="A101" s="3" t="s">
        <v>170</v>
      </c>
      <c r="B101" s="2" t="s">
        <v>41</v>
      </c>
      <c r="C101" s="6">
        <v>1099</v>
      </c>
      <c r="D101" s="6">
        <v>118</v>
      </c>
      <c r="E101" s="6">
        <v>37</v>
      </c>
      <c r="F101" s="6">
        <v>366</v>
      </c>
      <c r="G101" s="6">
        <v>302</v>
      </c>
      <c r="H101" s="6">
        <v>19</v>
      </c>
      <c r="I101" s="8">
        <v>46</v>
      </c>
      <c r="J101" s="6">
        <v>139</v>
      </c>
      <c r="K101" s="6">
        <v>10</v>
      </c>
      <c r="L101" s="6">
        <v>33</v>
      </c>
      <c r="M101" s="6">
        <v>18</v>
      </c>
      <c r="N101" s="6">
        <v>43</v>
      </c>
      <c r="O101" s="6">
        <f>76-28</f>
        <v>48</v>
      </c>
      <c r="P101" s="6">
        <v>30</v>
      </c>
      <c r="Q101" s="6">
        <v>24</v>
      </c>
      <c r="R101" s="6">
        <v>93</v>
      </c>
      <c r="S101" s="6">
        <v>213</v>
      </c>
      <c r="T101" s="6">
        <v>96</v>
      </c>
      <c r="U101" s="6">
        <v>5</v>
      </c>
      <c r="V101" s="6">
        <v>160</v>
      </c>
      <c r="W101" s="6">
        <v>43</v>
      </c>
      <c r="X101" s="6">
        <v>23</v>
      </c>
      <c r="Y101" s="6">
        <v>29</v>
      </c>
      <c r="Z101" s="6">
        <v>28</v>
      </c>
      <c r="AA101" s="6">
        <v>28</v>
      </c>
      <c r="AB101" s="9">
        <v>23</v>
      </c>
      <c r="AC101" s="17">
        <v>202</v>
      </c>
      <c r="AE101" s="15">
        <f t="shared" si="7"/>
        <v>3275</v>
      </c>
    </row>
    <row r="102" spans="1:31" ht="47.25" x14ac:dyDescent="0.25">
      <c r="A102" s="18" t="s">
        <v>171</v>
      </c>
      <c r="B102" s="32" t="s">
        <v>173</v>
      </c>
      <c r="C102" s="6">
        <v>1098</v>
      </c>
      <c r="D102" s="6">
        <v>118</v>
      </c>
      <c r="E102" s="6">
        <v>37</v>
      </c>
      <c r="F102" s="6">
        <v>302</v>
      </c>
      <c r="G102" s="6">
        <v>300</v>
      </c>
      <c r="H102" s="6">
        <v>3</v>
      </c>
      <c r="I102" s="8">
        <v>26</v>
      </c>
      <c r="J102" s="6">
        <v>98</v>
      </c>
      <c r="K102" s="6">
        <v>10</v>
      </c>
      <c r="L102" s="6">
        <v>18</v>
      </c>
      <c r="M102" s="6">
        <v>10</v>
      </c>
      <c r="N102" s="6">
        <v>56</v>
      </c>
      <c r="O102" s="6">
        <v>48</v>
      </c>
      <c r="P102" s="6">
        <v>12</v>
      </c>
      <c r="Q102" s="6">
        <v>24</v>
      </c>
      <c r="R102" s="6">
        <v>70</v>
      </c>
      <c r="S102" s="6">
        <v>180</v>
      </c>
      <c r="T102" s="6">
        <v>95</v>
      </c>
      <c r="U102" s="6">
        <v>5</v>
      </c>
      <c r="V102" s="6">
        <v>159</v>
      </c>
      <c r="W102" s="6">
        <v>43</v>
      </c>
      <c r="X102" s="6">
        <v>23</v>
      </c>
      <c r="Y102" s="6">
        <v>29</v>
      </c>
      <c r="Z102" s="6">
        <v>20</v>
      </c>
      <c r="AA102" s="6">
        <v>22</v>
      </c>
      <c r="AB102" s="9">
        <v>23</v>
      </c>
      <c r="AC102" s="17">
        <v>158</v>
      </c>
      <c r="AE102" s="15">
        <f t="shared" si="7"/>
        <v>2987</v>
      </c>
    </row>
    <row r="103" spans="1:31" ht="94.5" x14ac:dyDescent="0.25">
      <c r="A103" s="18" t="s">
        <v>172</v>
      </c>
      <c r="B103" s="1" t="s">
        <v>174</v>
      </c>
      <c r="C103" s="6">
        <v>1098</v>
      </c>
      <c r="D103" s="6">
        <v>85</v>
      </c>
      <c r="E103" s="6">
        <v>37</v>
      </c>
      <c r="F103" s="6">
        <v>232</v>
      </c>
      <c r="G103" s="6">
        <v>100</v>
      </c>
      <c r="H103" s="6">
        <v>3</v>
      </c>
      <c r="I103" s="8">
        <v>16</v>
      </c>
      <c r="J103" s="6">
        <v>88</v>
      </c>
      <c r="K103" s="6">
        <v>0</v>
      </c>
      <c r="L103" s="6">
        <v>12</v>
      </c>
      <c r="M103" s="6">
        <v>6</v>
      </c>
      <c r="N103" s="6">
        <v>36</v>
      </c>
      <c r="O103" s="6">
        <v>48</v>
      </c>
      <c r="P103" s="6">
        <v>12</v>
      </c>
      <c r="Q103" s="6">
        <v>15</v>
      </c>
      <c r="R103" s="6">
        <v>51</v>
      </c>
      <c r="S103" s="6">
        <v>158</v>
      </c>
      <c r="T103" s="6">
        <v>86</v>
      </c>
      <c r="U103" s="6">
        <v>0</v>
      </c>
      <c r="V103" s="6">
        <v>126</v>
      </c>
      <c r="W103" s="6">
        <v>43</v>
      </c>
      <c r="X103" s="6">
        <v>14</v>
      </c>
      <c r="Y103" s="6">
        <v>29</v>
      </c>
      <c r="Z103" s="6">
        <v>15</v>
      </c>
      <c r="AA103" s="6">
        <v>22</v>
      </c>
      <c r="AB103" s="9">
        <v>20</v>
      </c>
      <c r="AC103" s="17">
        <v>111</v>
      </c>
      <c r="AE103" s="15">
        <f t="shared" si="7"/>
        <v>2463</v>
      </c>
    </row>
    <row r="104" spans="1:31" ht="47.25" x14ac:dyDescent="0.25">
      <c r="A104" s="3" t="s">
        <v>175</v>
      </c>
      <c r="B104" s="2" t="s">
        <v>42</v>
      </c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2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24"/>
    </row>
    <row r="105" spans="1:31" ht="78.75" x14ac:dyDescent="0.25">
      <c r="A105" s="18" t="s">
        <v>176</v>
      </c>
      <c r="B105" s="1" t="s">
        <v>43</v>
      </c>
      <c r="C105" s="6" t="s">
        <v>401</v>
      </c>
      <c r="D105" s="6" t="s">
        <v>719</v>
      </c>
      <c r="E105" s="6" t="s">
        <v>720</v>
      </c>
      <c r="F105" s="6" t="s">
        <v>279</v>
      </c>
      <c r="G105" s="6" t="s">
        <v>303</v>
      </c>
      <c r="H105" s="6" t="s">
        <v>324</v>
      </c>
      <c r="I105" s="6" t="s">
        <v>730</v>
      </c>
      <c r="J105" s="6" t="s">
        <v>342</v>
      </c>
      <c r="K105" s="6" t="s">
        <v>360</v>
      </c>
      <c r="L105" s="6" t="s">
        <v>375</v>
      </c>
      <c r="M105" s="6" t="s">
        <v>393</v>
      </c>
      <c r="N105" s="6" t="s">
        <v>416</v>
      </c>
      <c r="O105" s="6" t="s">
        <v>433</v>
      </c>
      <c r="P105" s="6" t="s">
        <v>447</v>
      </c>
      <c r="Q105" s="6" t="s">
        <v>459</v>
      </c>
      <c r="R105" s="6" t="s">
        <v>480</v>
      </c>
      <c r="S105" s="6" t="s">
        <v>502</v>
      </c>
      <c r="T105" s="6" t="s">
        <v>523</v>
      </c>
      <c r="U105" s="6" t="s">
        <v>540</v>
      </c>
      <c r="V105" s="6" t="s">
        <v>561</v>
      </c>
      <c r="W105" s="6" t="s">
        <v>580</v>
      </c>
      <c r="X105" s="6" t="s">
        <v>461</v>
      </c>
      <c r="Y105" s="6" t="s">
        <v>608</v>
      </c>
      <c r="Z105" s="6" t="s">
        <v>619</v>
      </c>
      <c r="AA105" s="6" t="s">
        <v>639</v>
      </c>
      <c r="AB105" s="9" t="s">
        <v>652</v>
      </c>
      <c r="AC105" s="17" t="s">
        <v>672</v>
      </c>
    </row>
    <row r="106" spans="1:31" ht="110.25" x14ac:dyDescent="0.25">
      <c r="A106" s="18" t="s">
        <v>177</v>
      </c>
      <c r="B106" s="1" t="s">
        <v>44</v>
      </c>
      <c r="C106" s="6" t="s">
        <v>402</v>
      </c>
      <c r="D106" s="6" t="s">
        <v>721</v>
      </c>
      <c r="E106" s="6" t="s">
        <v>260</v>
      </c>
      <c r="F106" s="6" t="s">
        <v>280</v>
      </c>
      <c r="G106" s="6" t="s">
        <v>304</v>
      </c>
      <c r="H106" s="6" t="s">
        <v>325</v>
      </c>
      <c r="I106" s="6" t="s">
        <v>731</v>
      </c>
      <c r="J106" s="6" t="s">
        <v>343</v>
      </c>
      <c r="K106" s="6" t="s">
        <v>361</v>
      </c>
      <c r="L106" s="6" t="s">
        <v>376</v>
      </c>
      <c r="M106" s="6" t="s">
        <v>394</v>
      </c>
      <c r="N106" s="6" t="s">
        <v>417</v>
      </c>
      <c r="O106" s="6" t="s">
        <v>434</v>
      </c>
      <c r="P106" s="6" t="s">
        <v>448</v>
      </c>
      <c r="Q106" s="6" t="s">
        <v>460</v>
      </c>
      <c r="R106" s="6" t="s">
        <v>481</v>
      </c>
      <c r="S106" s="6" t="s">
        <v>503</v>
      </c>
      <c r="T106" s="6" t="s">
        <v>524</v>
      </c>
      <c r="U106" s="6" t="s">
        <v>541</v>
      </c>
      <c r="V106" s="6" t="s">
        <v>562</v>
      </c>
      <c r="W106" s="6" t="s">
        <v>562</v>
      </c>
      <c r="X106" s="6" t="s">
        <v>594</v>
      </c>
      <c r="Y106" s="6" t="s">
        <v>572</v>
      </c>
      <c r="Z106" s="6" t="s">
        <v>620</v>
      </c>
      <c r="AA106" s="6" t="s">
        <v>640</v>
      </c>
      <c r="AB106" s="9" t="s">
        <v>653</v>
      </c>
      <c r="AC106" s="17" t="s">
        <v>673</v>
      </c>
    </row>
    <row r="107" spans="1:31" ht="94.5" x14ac:dyDescent="0.25">
      <c r="A107" s="18" t="s">
        <v>178</v>
      </c>
      <c r="B107" s="1" t="s">
        <v>45</v>
      </c>
      <c r="C107" s="6" t="s">
        <v>403</v>
      </c>
      <c r="D107" s="6" t="s">
        <v>722</v>
      </c>
      <c r="E107" s="6" t="s">
        <v>261</v>
      </c>
      <c r="F107" s="6" t="s">
        <v>281</v>
      </c>
      <c r="G107" s="6" t="s">
        <v>305</v>
      </c>
      <c r="H107" s="6" t="s">
        <v>326</v>
      </c>
      <c r="I107" s="6" t="s">
        <v>732</v>
      </c>
      <c r="J107" s="6" t="s">
        <v>344</v>
      </c>
      <c r="K107" s="6" t="s">
        <v>362</v>
      </c>
      <c r="L107" s="6" t="s">
        <v>377</v>
      </c>
      <c r="M107" s="6" t="s">
        <v>395</v>
      </c>
      <c r="N107" s="6" t="s">
        <v>418</v>
      </c>
      <c r="O107" s="6" t="s">
        <v>435</v>
      </c>
      <c r="P107" s="6" t="s">
        <v>449</v>
      </c>
      <c r="Q107" s="6" t="s">
        <v>461</v>
      </c>
      <c r="R107" s="6" t="s">
        <v>482</v>
      </c>
      <c r="S107" s="6" t="s">
        <v>504</v>
      </c>
      <c r="T107" s="6" t="s">
        <v>525</v>
      </c>
      <c r="U107" s="6" t="s">
        <v>542</v>
      </c>
      <c r="V107" s="6" t="s">
        <v>523</v>
      </c>
      <c r="W107" s="6" t="s">
        <v>581</v>
      </c>
      <c r="X107" s="6" t="s">
        <v>595</v>
      </c>
      <c r="Y107" s="6" t="s">
        <v>474</v>
      </c>
      <c r="Z107" s="6" t="s">
        <v>621</v>
      </c>
      <c r="AA107" s="6" t="s">
        <v>641</v>
      </c>
      <c r="AB107" s="9" t="s">
        <v>654</v>
      </c>
      <c r="AC107" s="17" t="s">
        <v>674</v>
      </c>
    </row>
    <row r="108" spans="1:31" ht="78.75" x14ac:dyDescent="0.25">
      <c r="A108" s="18" t="s">
        <v>179</v>
      </c>
      <c r="B108" s="1" t="s">
        <v>46</v>
      </c>
      <c r="C108" s="6" t="s">
        <v>404</v>
      </c>
      <c r="D108" s="6" t="s">
        <v>723</v>
      </c>
      <c r="E108" s="6" t="s">
        <v>262</v>
      </c>
      <c r="F108" s="6" t="s">
        <v>282</v>
      </c>
      <c r="G108" s="6" t="s">
        <v>306</v>
      </c>
      <c r="H108" s="6" t="s">
        <v>327</v>
      </c>
      <c r="I108" s="6" t="s">
        <v>733</v>
      </c>
      <c r="J108" s="6" t="s">
        <v>345</v>
      </c>
      <c r="K108" s="6" t="s">
        <v>363</v>
      </c>
      <c r="L108" s="6" t="s">
        <v>287</v>
      </c>
      <c r="M108" s="6" t="s">
        <v>396</v>
      </c>
      <c r="N108" s="6" t="s">
        <v>419</v>
      </c>
      <c r="O108" s="6" t="s">
        <v>436</v>
      </c>
      <c r="P108" s="6" t="s">
        <v>450</v>
      </c>
      <c r="Q108" s="6" t="s">
        <v>462</v>
      </c>
      <c r="R108" s="6" t="s">
        <v>483</v>
      </c>
      <c r="S108" s="6" t="s">
        <v>505</v>
      </c>
      <c r="T108" s="6" t="s">
        <v>526</v>
      </c>
      <c r="U108" s="6" t="s">
        <v>543</v>
      </c>
      <c r="V108" s="6" t="s">
        <v>563</v>
      </c>
      <c r="W108" s="6" t="s">
        <v>582</v>
      </c>
      <c r="X108" s="6" t="s">
        <v>474</v>
      </c>
      <c r="Y108" s="6" t="s">
        <v>609</v>
      </c>
      <c r="Z108" s="6" t="s">
        <v>622</v>
      </c>
      <c r="AA108" s="6" t="s">
        <v>642</v>
      </c>
      <c r="AB108" s="9" t="s">
        <v>455</v>
      </c>
      <c r="AC108" s="17" t="s">
        <v>675</v>
      </c>
    </row>
    <row r="109" spans="1:31" ht="94.5" x14ac:dyDescent="0.25">
      <c r="A109" s="18" t="s">
        <v>180</v>
      </c>
      <c r="B109" s="1" t="s">
        <v>47</v>
      </c>
      <c r="C109" s="6" t="s">
        <v>405</v>
      </c>
      <c r="D109" s="6" t="s">
        <v>724</v>
      </c>
      <c r="E109" s="6" t="s">
        <v>263</v>
      </c>
      <c r="F109" s="6" t="s">
        <v>283</v>
      </c>
      <c r="G109" s="6" t="s">
        <v>307</v>
      </c>
      <c r="H109" s="6" t="s">
        <v>328</v>
      </c>
      <c r="I109" s="6" t="s">
        <v>734</v>
      </c>
      <c r="J109" s="6" t="s">
        <v>346</v>
      </c>
      <c r="K109" s="6" t="s">
        <v>364</v>
      </c>
      <c r="L109" s="6" t="s">
        <v>378</v>
      </c>
      <c r="M109" s="6" t="s">
        <v>397</v>
      </c>
      <c r="N109" s="6" t="s">
        <v>420</v>
      </c>
      <c r="O109" s="6" t="s">
        <v>437</v>
      </c>
      <c r="P109" s="6" t="s">
        <v>451</v>
      </c>
      <c r="Q109" s="6" t="s">
        <v>463</v>
      </c>
      <c r="R109" s="6" t="s">
        <v>484</v>
      </c>
      <c r="S109" s="6" t="s">
        <v>506</v>
      </c>
      <c r="T109" s="6" t="s">
        <v>527</v>
      </c>
      <c r="U109" s="6" t="s">
        <v>544</v>
      </c>
      <c r="V109" s="6" t="s">
        <v>564</v>
      </c>
      <c r="W109" s="6" t="s">
        <v>583</v>
      </c>
      <c r="X109" s="6" t="s">
        <v>462</v>
      </c>
      <c r="Y109" s="6" t="s">
        <v>610</v>
      </c>
      <c r="Z109" s="6" t="s">
        <v>623</v>
      </c>
      <c r="AA109" s="6" t="s">
        <v>452</v>
      </c>
      <c r="AB109" s="9" t="s">
        <v>655</v>
      </c>
      <c r="AC109" s="17" t="s">
        <v>676</v>
      </c>
    </row>
    <row r="110" spans="1:31" ht="63" x14ac:dyDescent="0.25">
      <c r="A110" s="18" t="s">
        <v>181</v>
      </c>
      <c r="B110" s="1" t="s">
        <v>48</v>
      </c>
      <c r="C110" s="6" t="s">
        <v>406</v>
      </c>
      <c r="D110" s="6" t="s">
        <v>725</v>
      </c>
      <c r="E110" s="6" t="s">
        <v>264</v>
      </c>
      <c r="F110" s="6" t="s">
        <v>284</v>
      </c>
      <c r="G110" s="6" t="s">
        <v>308</v>
      </c>
      <c r="H110" s="6" t="s">
        <v>329</v>
      </c>
      <c r="I110" s="46" t="s">
        <v>735</v>
      </c>
      <c r="J110" s="6" t="s">
        <v>347</v>
      </c>
      <c r="K110" s="6" t="s">
        <v>365</v>
      </c>
      <c r="L110" s="6" t="s">
        <v>379</v>
      </c>
      <c r="M110" s="6" t="s">
        <v>398</v>
      </c>
      <c r="N110" s="6" t="s">
        <v>421</v>
      </c>
      <c r="O110" s="46" t="s">
        <v>735</v>
      </c>
      <c r="P110" s="6" t="s">
        <v>452</v>
      </c>
      <c r="Q110" s="6" t="s">
        <v>464</v>
      </c>
      <c r="R110" s="6" t="s">
        <v>485</v>
      </c>
      <c r="S110" s="6" t="s">
        <v>507</v>
      </c>
      <c r="T110" s="6" t="s">
        <v>528</v>
      </c>
      <c r="U110" s="6" t="s">
        <v>545</v>
      </c>
      <c r="V110" s="6" t="s">
        <v>565</v>
      </c>
      <c r="W110" s="6" t="s">
        <v>584</v>
      </c>
      <c r="X110" s="6" t="s">
        <v>596</v>
      </c>
      <c r="Y110" s="6" t="s">
        <v>599</v>
      </c>
      <c r="Z110" s="6" t="s">
        <v>624</v>
      </c>
      <c r="AA110" s="6" t="s">
        <v>643</v>
      </c>
      <c r="AB110" s="9" t="s">
        <v>656</v>
      </c>
      <c r="AC110" s="17" t="s">
        <v>677</v>
      </c>
    </row>
    <row r="111" spans="1:31" ht="94.5" x14ac:dyDescent="0.25">
      <c r="A111" s="18" t="s">
        <v>182</v>
      </c>
      <c r="B111" s="1" t="s">
        <v>49</v>
      </c>
      <c r="C111" s="6" t="s">
        <v>407</v>
      </c>
      <c r="D111" s="6" t="s">
        <v>726</v>
      </c>
      <c r="E111" s="6" t="s">
        <v>265</v>
      </c>
      <c r="F111" s="6" t="s">
        <v>285</v>
      </c>
      <c r="G111" s="6" t="s">
        <v>310</v>
      </c>
      <c r="H111" s="6" t="s">
        <v>330</v>
      </c>
      <c r="I111" s="46" t="s">
        <v>735</v>
      </c>
      <c r="J111" s="6" t="s">
        <v>348</v>
      </c>
      <c r="K111" s="6" t="s">
        <v>366</v>
      </c>
      <c r="L111" s="6" t="s">
        <v>380</v>
      </c>
      <c r="M111" s="6" t="s">
        <v>399</v>
      </c>
      <c r="N111" s="6" t="s">
        <v>422</v>
      </c>
      <c r="O111" s="46" t="s">
        <v>735</v>
      </c>
      <c r="P111" s="46" t="s">
        <v>735</v>
      </c>
      <c r="Q111" s="6" t="s">
        <v>465</v>
      </c>
      <c r="R111" s="6" t="s">
        <v>486</v>
      </c>
      <c r="S111" s="6" t="s">
        <v>508</v>
      </c>
      <c r="T111" s="6" t="s">
        <v>529</v>
      </c>
      <c r="U111" s="6" t="s">
        <v>546</v>
      </c>
      <c r="V111" s="6" t="s">
        <v>566</v>
      </c>
      <c r="W111" s="6" t="s">
        <v>585</v>
      </c>
      <c r="X111" s="6" t="s">
        <v>597</v>
      </c>
      <c r="Y111" s="6" t="s">
        <v>611</v>
      </c>
      <c r="Z111" s="6" t="s">
        <v>625</v>
      </c>
      <c r="AA111" s="6" t="s">
        <v>644</v>
      </c>
      <c r="AB111" s="9" t="s">
        <v>657</v>
      </c>
      <c r="AC111" s="17" t="s">
        <v>678</v>
      </c>
    </row>
    <row r="112" spans="1:31" ht="47.25" x14ac:dyDescent="0.25">
      <c r="A112" s="18" t="s">
        <v>183</v>
      </c>
      <c r="B112" s="1" t="s">
        <v>50</v>
      </c>
      <c r="C112" s="6" t="s">
        <v>408</v>
      </c>
      <c r="D112" s="6" t="s">
        <v>727</v>
      </c>
      <c r="E112" s="6" t="s">
        <v>266</v>
      </c>
      <c r="F112" s="6" t="s">
        <v>286</v>
      </c>
      <c r="G112" s="6" t="s">
        <v>309</v>
      </c>
      <c r="H112" s="6" t="s">
        <v>331</v>
      </c>
      <c r="I112" s="46" t="s">
        <v>735</v>
      </c>
      <c r="J112" s="6" t="s">
        <v>349</v>
      </c>
      <c r="K112" s="6" t="s">
        <v>367</v>
      </c>
      <c r="L112" s="6" t="s">
        <v>381</v>
      </c>
      <c r="M112" s="6" t="s">
        <v>400</v>
      </c>
      <c r="N112" s="6" t="s">
        <v>423</v>
      </c>
      <c r="O112" s="46" t="s">
        <v>735</v>
      </c>
      <c r="P112" s="46" t="s">
        <v>735</v>
      </c>
      <c r="Q112" s="6" t="s">
        <v>466</v>
      </c>
      <c r="R112" s="6" t="s">
        <v>487</v>
      </c>
      <c r="S112" s="6" t="s">
        <v>509</v>
      </c>
      <c r="T112" s="6" t="s">
        <v>530</v>
      </c>
      <c r="U112" s="6" t="s">
        <v>547</v>
      </c>
      <c r="V112" s="6" t="s">
        <v>567</v>
      </c>
      <c r="W112" s="6" t="s">
        <v>586</v>
      </c>
      <c r="X112" s="6" t="s">
        <v>394</v>
      </c>
      <c r="Y112" s="6" t="s">
        <v>400</v>
      </c>
      <c r="Z112" s="6" t="s">
        <v>626</v>
      </c>
      <c r="AA112" s="6" t="s">
        <v>645</v>
      </c>
      <c r="AB112" s="9" t="s">
        <v>658</v>
      </c>
      <c r="AC112" s="17" t="s">
        <v>679</v>
      </c>
    </row>
    <row r="113" spans="1:31" ht="47.25" x14ac:dyDescent="0.25">
      <c r="A113" s="18" t="s">
        <v>184</v>
      </c>
      <c r="B113" s="1" t="s">
        <v>51</v>
      </c>
      <c r="C113" s="6" t="s">
        <v>409</v>
      </c>
      <c r="D113" s="6" t="s">
        <v>728</v>
      </c>
      <c r="E113" s="46" t="s">
        <v>735</v>
      </c>
      <c r="F113" s="6" t="s">
        <v>287</v>
      </c>
      <c r="G113" s="6" t="s">
        <v>311</v>
      </c>
      <c r="H113" s="46" t="s">
        <v>735</v>
      </c>
      <c r="I113" s="46" t="s">
        <v>735</v>
      </c>
      <c r="J113" s="6" t="s">
        <v>350</v>
      </c>
      <c r="K113" s="6" t="s">
        <v>368</v>
      </c>
      <c r="L113" s="6" t="s">
        <v>382</v>
      </c>
      <c r="M113" s="46" t="s">
        <v>735</v>
      </c>
      <c r="N113" s="6" t="s">
        <v>424</v>
      </c>
      <c r="O113" s="46" t="s">
        <v>735</v>
      </c>
      <c r="P113" s="46" t="s">
        <v>735</v>
      </c>
      <c r="Q113" s="46" t="s">
        <v>735</v>
      </c>
      <c r="R113" s="6" t="s">
        <v>488</v>
      </c>
      <c r="S113" s="6" t="s">
        <v>510</v>
      </c>
      <c r="T113" s="6" t="s">
        <v>455</v>
      </c>
      <c r="U113" s="6" t="s">
        <v>548</v>
      </c>
      <c r="V113" s="6" t="s">
        <v>433</v>
      </c>
      <c r="W113" s="6" t="s">
        <v>587</v>
      </c>
      <c r="X113" s="6" t="s">
        <v>598</v>
      </c>
      <c r="Y113" s="6" t="s">
        <v>612</v>
      </c>
      <c r="Z113" s="6" t="s">
        <v>627</v>
      </c>
      <c r="AA113" s="6">
        <v>0</v>
      </c>
      <c r="AB113" s="9" t="s">
        <v>659</v>
      </c>
      <c r="AC113" s="17" t="s">
        <v>680</v>
      </c>
    </row>
    <row r="114" spans="1:31" ht="31.5" x14ac:dyDescent="0.25">
      <c r="A114" s="18" t="s">
        <v>185</v>
      </c>
      <c r="B114" s="1" t="s">
        <v>52</v>
      </c>
      <c r="C114" s="6" t="s">
        <v>410</v>
      </c>
      <c r="D114" s="6" t="s">
        <v>729</v>
      </c>
      <c r="E114" s="46" t="s">
        <v>735</v>
      </c>
      <c r="F114" s="6" t="s">
        <v>288</v>
      </c>
      <c r="G114" s="6" t="s">
        <v>312</v>
      </c>
      <c r="H114" s="46" t="s">
        <v>735</v>
      </c>
      <c r="I114" s="46" t="s">
        <v>735</v>
      </c>
      <c r="J114" s="46" t="s">
        <v>735</v>
      </c>
      <c r="K114" s="6" t="s">
        <v>369</v>
      </c>
      <c r="L114" s="6" t="s">
        <v>383</v>
      </c>
      <c r="M114" s="46" t="s">
        <v>735</v>
      </c>
      <c r="N114" s="6" t="s">
        <v>425</v>
      </c>
      <c r="O114" s="46" t="s">
        <v>735</v>
      </c>
      <c r="P114" s="46" t="s">
        <v>735</v>
      </c>
      <c r="Q114" s="46" t="s">
        <v>735</v>
      </c>
      <c r="R114" s="6" t="s">
        <v>489</v>
      </c>
      <c r="S114" s="6" t="s">
        <v>511</v>
      </c>
      <c r="T114" s="6" t="s">
        <v>531</v>
      </c>
      <c r="U114" s="6" t="s">
        <v>549</v>
      </c>
      <c r="V114" s="6" t="s">
        <v>568</v>
      </c>
      <c r="W114" s="6" t="s">
        <v>588</v>
      </c>
      <c r="X114" s="6" t="s">
        <v>450</v>
      </c>
      <c r="Y114" s="6" t="s">
        <v>471</v>
      </c>
      <c r="Z114" s="6" t="s">
        <v>275</v>
      </c>
      <c r="AA114" s="6">
        <v>0</v>
      </c>
      <c r="AB114" s="9" t="s">
        <v>660</v>
      </c>
      <c r="AC114" s="17" t="s">
        <v>681</v>
      </c>
    </row>
    <row r="115" spans="1:31" x14ac:dyDescent="0.25">
      <c r="A115" s="20" t="s">
        <v>186</v>
      </c>
      <c r="B115" s="84" t="s">
        <v>5</v>
      </c>
      <c r="C115" s="85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23"/>
    </row>
    <row r="116" spans="1:31" ht="58.5" customHeight="1" x14ac:dyDescent="0.25">
      <c r="A116" s="3" t="s">
        <v>187</v>
      </c>
      <c r="B116" s="2" t="s">
        <v>913</v>
      </c>
      <c r="C116" s="6">
        <v>43</v>
      </c>
      <c r="D116" s="6">
        <v>4</v>
      </c>
      <c r="E116" s="6">
        <v>3</v>
      </c>
      <c r="F116" s="6">
        <v>6</v>
      </c>
      <c r="G116" s="6">
        <v>3</v>
      </c>
      <c r="H116" s="6">
        <v>3</v>
      </c>
      <c r="I116" s="8">
        <v>5</v>
      </c>
      <c r="J116" s="6">
        <v>7</v>
      </c>
      <c r="K116" s="6">
        <v>0</v>
      </c>
      <c r="L116" s="6">
        <v>3</v>
      </c>
      <c r="M116" s="6">
        <v>0</v>
      </c>
      <c r="N116" s="6">
        <v>0</v>
      </c>
      <c r="O116" s="6">
        <v>0</v>
      </c>
      <c r="P116" s="6">
        <v>1</v>
      </c>
      <c r="Q116" s="6">
        <v>1</v>
      </c>
      <c r="R116" s="6">
        <v>6</v>
      </c>
      <c r="S116" s="6">
        <v>19</v>
      </c>
      <c r="T116" s="6">
        <v>3</v>
      </c>
      <c r="U116" s="6">
        <v>0</v>
      </c>
      <c r="V116" s="6">
        <v>3</v>
      </c>
      <c r="W116" s="6">
        <v>2</v>
      </c>
      <c r="X116" s="6">
        <v>0</v>
      </c>
      <c r="Y116" s="6">
        <v>2</v>
      </c>
      <c r="Z116" s="6">
        <v>1</v>
      </c>
      <c r="AA116" s="6">
        <v>6</v>
      </c>
      <c r="AB116" s="9">
        <v>1</v>
      </c>
      <c r="AC116" s="17">
        <v>18</v>
      </c>
      <c r="AE116" s="15">
        <f t="shared" ref="AE116:AE119" si="8">SUM(C116:AC116)</f>
        <v>140</v>
      </c>
    </row>
    <row r="117" spans="1:31" ht="31.5" x14ac:dyDescent="0.25">
      <c r="A117" s="3" t="s">
        <v>188</v>
      </c>
      <c r="B117" s="77" t="s">
        <v>914</v>
      </c>
      <c r="C117" s="16">
        <f>393+353+321+486+22+30</f>
        <v>1605</v>
      </c>
      <c r="D117" s="16">
        <v>253</v>
      </c>
      <c r="E117" s="16">
        <v>0</v>
      </c>
      <c r="F117" s="16">
        <v>197</v>
      </c>
      <c r="G117" s="16">
        <v>100</v>
      </c>
      <c r="H117" s="16">
        <v>0</v>
      </c>
      <c r="I117" s="74">
        <v>32</v>
      </c>
      <c r="J117" s="16">
        <v>0</v>
      </c>
      <c r="K117" s="16">
        <v>0</v>
      </c>
      <c r="L117" s="16">
        <v>0</v>
      </c>
      <c r="M117" s="16">
        <v>0</v>
      </c>
      <c r="N117" s="16">
        <v>0</v>
      </c>
      <c r="O117" s="16">
        <v>0</v>
      </c>
      <c r="P117" s="16">
        <v>0</v>
      </c>
      <c r="Q117" s="16">
        <v>46</v>
      </c>
      <c r="R117" s="16">
        <v>27</v>
      </c>
      <c r="S117" s="16">
        <f>89+51+33</f>
        <v>173</v>
      </c>
      <c r="T117" s="16">
        <v>100</v>
      </c>
      <c r="U117" s="16">
        <v>0</v>
      </c>
      <c r="V117" s="16">
        <f>23+38+8+3</f>
        <v>72</v>
      </c>
      <c r="W117" s="16">
        <v>28</v>
      </c>
      <c r="X117" s="16">
        <v>0</v>
      </c>
      <c r="Y117" s="16">
        <v>0</v>
      </c>
      <c r="Z117" s="16">
        <v>0</v>
      </c>
      <c r="AA117" s="16">
        <v>0</v>
      </c>
      <c r="AB117" s="75">
        <v>0</v>
      </c>
      <c r="AC117" s="76">
        <f>14+73+21+68+11</f>
        <v>187</v>
      </c>
      <c r="AE117" s="15">
        <f t="shared" si="8"/>
        <v>2820</v>
      </c>
    </row>
    <row r="118" spans="1:31" ht="31.5" x14ac:dyDescent="0.25">
      <c r="A118" s="18" t="s">
        <v>189</v>
      </c>
      <c r="B118" s="32" t="s">
        <v>191</v>
      </c>
      <c r="C118" s="6">
        <v>865</v>
      </c>
      <c r="D118" s="6">
        <v>253</v>
      </c>
      <c r="E118" s="16">
        <v>0</v>
      </c>
      <c r="F118" s="6">
        <v>109</v>
      </c>
      <c r="G118" s="6">
        <v>66</v>
      </c>
      <c r="H118" s="6">
        <v>0</v>
      </c>
      <c r="I118" s="8">
        <v>25</v>
      </c>
      <c r="J118" s="6">
        <v>0</v>
      </c>
      <c r="K118" s="6">
        <v>0</v>
      </c>
      <c r="L118" s="4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46</v>
      </c>
      <c r="R118" s="6">
        <v>25</v>
      </c>
      <c r="S118" s="6">
        <v>173</v>
      </c>
      <c r="T118" s="6">
        <v>100</v>
      </c>
      <c r="U118" s="6">
        <v>0</v>
      </c>
      <c r="V118" s="6">
        <v>30</v>
      </c>
      <c r="W118" s="6">
        <v>28</v>
      </c>
      <c r="X118" s="6">
        <v>0</v>
      </c>
      <c r="Y118" s="6">
        <v>0</v>
      </c>
      <c r="Z118" s="6">
        <v>0</v>
      </c>
      <c r="AA118" s="6">
        <v>0</v>
      </c>
      <c r="AB118" s="9">
        <v>0</v>
      </c>
      <c r="AC118" s="17">
        <v>179</v>
      </c>
      <c r="AE118" s="15">
        <f t="shared" si="8"/>
        <v>1899</v>
      </c>
    </row>
    <row r="119" spans="1:31" ht="63" x14ac:dyDescent="0.25">
      <c r="A119" s="18" t="s">
        <v>190</v>
      </c>
      <c r="B119" s="33" t="s">
        <v>900</v>
      </c>
      <c r="C119" s="6">
        <v>865</v>
      </c>
      <c r="D119" s="6">
        <v>216</v>
      </c>
      <c r="E119" s="16">
        <v>0</v>
      </c>
      <c r="F119" s="6">
        <v>65</v>
      </c>
      <c r="G119" s="6">
        <v>66</v>
      </c>
      <c r="H119" s="6">
        <v>0</v>
      </c>
      <c r="I119" s="8">
        <v>16</v>
      </c>
      <c r="J119" s="6">
        <v>0</v>
      </c>
      <c r="K119" s="6">
        <v>0</v>
      </c>
      <c r="L119" s="4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42</v>
      </c>
      <c r="R119" s="6">
        <v>25</v>
      </c>
      <c r="S119" s="6">
        <v>124</v>
      </c>
      <c r="T119" s="6">
        <v>100</v>
      </c>
      <c r="U119" s="6">
        <v>0</v>
      </c>
      <c r="V119" s="6">
        <v>28</v>
      </c>
      <c r="W119" s="6">
        <v>28</v>
      </c>
      <c r="X119" s="6">
        <v>0</v>
      </c>
      <c r="Y119" s="6">
        <v>0</v>
      </c>
      <c r="Z119" s="6">
        <v>0</v>
      </c>
      <c r="AA119" s="6">
        <v>0</v>
      </c>
      <c r="AB119" s="9">
        <v>0</v>
      </c>
      <c r="AC119" s="17">
        <v>159</v>
      </c>
      <c r="AE119" s="15">
        <f t="shared" si="8"/>
        <v>1734</v>
      </c>
    </row>
    <row r="120" spans="1:31" x14ac:dyDescent="0.25">
      <c r="A120" s="3" t="s">
        <v>192</v>
      </c>
      <c r="B120" s="34" t="s">
        <v>198</v>
      </c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25"/>
    </row>
    <row r="121" spans="1:31" ht="31.5" customHeight="1" x14ac:dyDescent="0.25">
      <c r="A121" s="18" t="s">
        <v>199</v>
      </c>
      <c r="B121" s="1" t="s">
        <v>225</v>
      </c>
      <c r="C121" s="78" t="s">
        <v>234</v>
      </c>
      <c r="D121" s="78" t="s">
        <v>901</v>
      </c>
      <c r="E121" s="81">
        <v>0</v>
      </c>
      <c r="F121" s="81" t="s">
        <v>902</v>
      </c>
      <c r="G121" s="78" t="s">
        <v>313</v>
      </c>
      <c r="H121" s="78">
        <v>0</v>
      </c>
      <c r="I121" s="78" t="s">
        <v>903</v>
      </c>
      <c r="J121" s="78">
        <v>0</v>
      </c>
      <c r="K121" s="78">
        <v>0</v>
      </c>
      <c r="L121" s="78">
        <v>0</v>
      </c>
      <c r="M121" s="81">
        <v>0</v>
      </c>
      <c r="N121" s="81">
        <v>0</v>
      </c>
      <c r="O121" s="81">
        <v>0</v>
      </c>
      <c r="P121" s="81">
        <v>0</v>
      </c>
      <c r="Q121" s="78" t="s">
        <v>467</v>
      </c>
      <c r="R121" s="78" t="s">
        <v>490</v>
      </c>
      <c r="S121" s="78" t="s">
        <v>904</v>
      </c>
      <c r="T121" s="78" t="s">
        <v>910</v>
      </c>
      <c r="U121" s="78">
        <v>0</v>
      </c>
      <c r="V121" s="78" t="s">
        <v>905</v>
      </c>
      <c r="W121" s="78" t="s">
        <v>906</v>
      </c>
      <c r="X121" s="78">
        <v>0</v>
      </c>
      <c r="Y121" s="78">
        <v>0</v>
      </c>
      <c r="Z121" s="78">
        <v>0</v>
      </c>
      <c r="AA121" s="78">
        <v>0</v>
      </c>
      <c r="AB121" s="78">
        <v>0</v>
      </c>
      <c r="AC121" s="78" t="s">
        <v>907</v>
      </c>
    </row>
    <row r="122" spans="1:31" ht="45" customHeight="1" x14ac:dyDescent="0.25">
      <c r="A122" s="18" t="s">
        <v>201</v>
      </c>
      <c r="B122" s="1" t="s">
        <v>226</v>
      </c>
      <c r="C122" s="79"/>
      <c r="D122" s="79"/>
      <c r="E122" s="82"/>
      <c r="F122" s="82"/>
      <c r="G122" s="79"/>
      <c r="H122" s="79"/>
      <c r="I122" s="79"/>
      <c r="J122" s="79"/>
      <c r="K122" s="79"/>
      <c r="L122" s="79"/>
      <c r="M122" s="82"/>
      <c r="N122" s="82"/>
      <c r="O122" s="82"/>
      <c r="P122" s="82"/>
      <c r="Q122" s="79"/>
      <c r="R122" s="79"/>
      <c r="S122" s="79"/>
      <c r="T122" s="79"/>
      <c r="U122" s="79"/>
      <c r="V122" s="79"/>
      <c r="W122" s="79"/>
      <c r="X122" s="79"/>
      <c r="Y122" s="79"/>
      <c r="Z122" s="79"/>
      <c r="AA122" s="79"/>
      <c r="AB122" s="79"/>
      <c r="AC122" s="79"/>
    </row>
    <row r="123" spans="1:31" x14ac:dyDescent="0.25">
      <c r="A123" s="3"/>
      <c r="B123" s="2" t="s">
        <v>200</v>
      </c>
      <c r="C123" s="79"/>
      <c r="D123" s="79"/>
      <c r="E123" s="82"/>
      <c r="F123" s="82"/>
      <c r="G123" s="79"/>
      <c r="H123" s="79"/>
      <c r="I123" s="79"/>
      <c r="J123" s="79"/>
      <c r="K123" s="79"/>
      <c r="L123" s="79"/>
      <c r="M123" s="82"/>
      <c r="N123" s="82"/>
      <c r="O123" s="82"/>
      <c r="P123" s="82"/>
      <c r="Q123" s="79"/>
      <c r="R123" s="79"/>
      <c r="S123" s="79"/>
      <c r="T123" s="79"/>
      <c r="U123" s="79"/>
      <c r="V123" s="79"/>
      <c r="W123" s="79"/>
      <c r="X123" s="79"/>
      <c r="Y123" s="79"/>
      <c r="Z123" s="79"/>
      <c r="AA123" s="79"/>
      <c r="AB123" s="79"/>
      <c r="AC123" s="79"/>
    </row>
    <row r="124" spans="1:31" ht="102.75" customHeight="1" x14ac:dyDescent="0.25">
      <c r="A124" s="18" t="s">
        <v>202</v>
      </c>
      <c r="B124" s="1" t="s">
        <v>227</v>
      </c>
      <c r="C124" s="80"/>
      <c r="D124" s="80"/>
      <c r="E124" s="83"/>
      <c r="F124" s="83"/>
      <c r="G124" s="80"/>
      <c r="H124" s="80"/>
      <c r="I124" s="80"/>
      <c r="J124" s="80"/>
      <c r="K124" s="80"/>
      <c r="L124" s="80"/>
      <c r="M124" s="83"/>
      <c r="N124" s="83"/>
      <c r="O124" s="83"/>
      <c r="P124" s="83"/>
      <c r="Q124" s="80"/>
      <c r="R124" s="80"/>
      <c r="S124" s="80"/>
      <c r="T124" s="80"/>
      <c r="U124" s="80"/>
      <c r="V124" s="80"/>
      <c r="W124" s="80"/>
      <c r="X124" s="80"/>
      <c r="Y124" s="80"/>
      <c r="Z124" s="80"/>
      <c r="AA124" s="80"/>
      <c r="AB124" s="80"/>
      <c r="AC124" s="80"/>
    </row>
    <row r="125" spans="1:31" ht="47.25" x14ac:dyDescent="0.25">
      <c r="A125" s="3" t="s">
        <v>193</v>
      </c>
      <c r="B125" s="2" t="s">
        <v>55</v>
      </c>
      <c r="C125" s="6">
        <v>1158</v>
      </c>
      <c r="D125" s="6">
        <v>134</v>
      </c>
      <c r="E125" s="6">
        <v>32</v>
      </c>
      <c r="F125" s="6">
        <v>93</v>
      </c>
      <c r="G125" s="6">
        <v>34</v>
      </c>
      <c r="H125" s="6">
        <v>4</v>
      </c>
      <c r="I125" s="8">
        <v>7</v>
      </c>
      <c r="J125" s="6">
        <v>84</v>
      </c>
      <c r="K125" s="6">
        <v>0</v>
      </c>
      <c r="L125" s="6">
        <v>33</v>
      </c>
      <c r="M125" s="6">
        <v>0</v>
      </c>
      <c r="N125" s="6">
        <v>0</v>
      </c>
      <c r="O125" s="6">
        <v>0</v>
      </c>
      <c r="P125" s="6">
        <v>1</v>
      </c>
      <c r="Q125" s="6">
        <v>14</v>
      </c>
      <c r="R125" s="6">
        <v>45</v>
      </c>
      <c r="S125" s="6">
        <v>173</v>
      </c>
      <c r="T125" s="6">
        <v>39</v>
      </c>
      <c r="U125" s="6">
        <v>0</v>
      </c>
      <c r="V125" s="6">
        <v>18</v>
      </c>
      <c r="W125" s="11">
        <v>21</v>
      </c>
      <c r="X125" s="6">
        <v>0</v>
      </c>
      <c r="Y125" s="6">
        <v>3</v>
      </c>
      <c r="Z125" s="6">
        <v>7</v>
      </c>
      <c r="AA125" s="6">
        <v>29</v>
      </c>
      <c r="AB125" s="6">
        <v>9</v>
      </c>
      <c r="AC125" s="6">
        <v>174</v>
      </c>
      <c r="AE125" s="15">
        <f t="shared" ref="AE125:AE128" si="9">SUM(C125:AC125)</f>
        <v>2112</v>
      </c>
    </row>
    <row r="126" spans="1:31" x14ac:dyDescent="0.25">
      <c r="A126" s="3"/>
      <c r="B126" s="2" t="s">
        <v>886</v>
      </c>
      <c r="C126" s="6">
        <v>1651</v>
      </c>
      <c r="D126" s="6">
        <v>148</v>
      </c>
      <c r="E126" s="6">
        <v>32</v>
      </c>
      <c r="F126" s="6">
        <v>320</v>
      </c>
      <c r="G126" s="6">
        <v>130</v>
      </c>
      <c r="H126" s="6">
        <v>4</v>
      </c>
      <c r="I126" s="8">
        <v>37</v>
      </c>
      <c r="J126" s="6">
        <v>108</v>
      </c>
      <c r="K126" s="6">
        <v>30</v>
      </c>
      <c r="L126" s="6">
        <v>51</v>
      </c>
      <c r="M126" s="6">
        <v>17</v>
      </c>
      <c r="N126" s="6">
        <v>23</v>
      </c>
      <c r="O126" s="6">
        <v>47</v>
      </c>
      <c r="P126" s="6">
        <v>19</v>
      </c>
      <c r="Q126" s="6">
        <v>44</v>
      </c>
      <c r="R126" s="6">
        <v>89</v>
      </c>
      <c r="S126" s="6">
        <v>269</v>
      </c>
      <c r="T126" s="6">
        <v>44</v>
      </c>
      <c r="U126" s="6">
        <v>195</v>
      </c>
      <c r="V126" s="6">
        <v>113</v>
      </c>
      <c r="W126" s="11">
        <v>33</v>
      </c>
      <c r="X126" s="6">
        <v>9</v>
      </c>
      <c r="Y126" s="6">
        <v>12</v>
      </c>
      <c r="Z126" s="6">
        <v>20</v>
      </c>
      <c r="AA126" s="6">
        <v>33</v>
      </c>
      <c r="AB126" s="6">
        <v>44</v>
      </c>
      <c r="AC126" s="6">
        <v>177</v>
      </c>
      <c r="AE126" s="15">
        <f t="shared" si="9"/>
        <v>3699</v>
      </c>
    </row>
    <row r="127" spans="1:31" ht="63" x14ac:dyDescent="0.25">
      <c r="A127" s="3" t="s">
        <v>194</v>
      </c>
      <c r="B127" s="2" t="s">
        <v>54</v>
      </c>
      <c r="C127" s="6">
        <v>1439</v>
      </c>
      <c r="D127" s="6">
        <v>148</v>
      </c>
      <c r="E127" s="6">
        <v>32</v>
      </c>
      <c r="F127" s="6">
        <v>260</v>
      </c>
      <c r="G127" s="6">
        <v>23</v>
      </c>
      <c r="H127" s="6">
        <v>4</v>
      </c>
      <c r="I127" s="8">
        <v>20</v>
      </c>
      <c r="J127" s="6">
        <v>89</v>
      </c>
      <c r="K127" s="6">
        <v>17</v>
      </c>
      <c r="L127" s="6">
        <v>28</v>
      </c>
      <c r="M127" s="6">
        <v>17</v>
      </c>
      <c r="N127" s="6">
        <v>0</v>
      </c>
      <c r="O127" s="6">
        <v>0</v>
      </c>
      <c r="P127" s="6">
        <v>16</v>
      </c>
      <c r="Q127" s="6">
        <v>24</v>
      </c>
      <c r="R127" s="6">
        <v>84</v>
      </c>
      <c r="S127" s="6">
        <v>221</v>
      </c>
      <c r="T127" s="6">
        <v>37</v>
      </c>
      <c r="U127" s="6">
        <v>195</v>
      </c>
      <c r="V127" s="6">
        <v>52</v>
      </c>
      <c r="W127" s="6">
        <v>27</v>
      </c>
      <c r="X127" s="6">
        <v>9</v>
      </c>
      <c r="Y127" s="6">
        <v>12</v>
      </c>
      <c r="Z127" s="6">
        <v>5</v>
      </c>
      <c r="AA127" s="6">
        <v>33</v>
      </c>
      <c r="AB127" s="6">
        <v>43</v>
      </c>
      <c r="AC127" s="6">
        <v>177</v>
      </c>
      <c r="AE127" s="15">
        <f t="shared" si="9"/>
        <v>3012</v>
      </c>
    </row>
    <row r="128" spans="1:31" ht="94.5" x14ac:dyDescent="0.25">
      <c r="A128" s="18" t="s">
        <v>890</v>
      </c>
      <c r="B128" s="1" t="s">
        <v>203</v>
      </c>
      <c r="C128" s="6">
        <v>899</v>
      </c>
      <c r="D128" s="6">
        <v>130</v>
      </c>
      <c r="E128" s="6">
        <v>17</v>
      </c>
      <c r="F128" s="6">
        <v>171</v>
      </c>
      <c r="G128" s="6">
        <v>23</v>
      </c>
      <c r="H128" s="6">
        <v>2</v>
      </c>
      <c r="I128" s="8">
        <v>6</v>
      </c>
      <c r="J128" s="6">
        <v>60</v>
      </c>
      <c r="K128" s="6">
        <v>0</v>
      </c>
      <c r="L128" s="6">
        <v>12</v>
      </c>
      <c r="M128" s="6">
        <v>0</v>
      </c>
      <c r="N128" s="6">
        <v>0</v>
      </c>
      <c r="O128" s="6">
        <v>0</v>
      </c>
      <c r="P128" s="6">
        <v>5</v>
      </c>
      <c r="Q128" s="6">
        <v>7</v>
      </c>
      <c r="R128" s="6">
        <v>39</v>
      </c>
      <c r="S128" s="6">
        <v>151</v>
      </c>
      <c r="T128" s="6">
        <v>37</v>
      </c>
      <c r="U128" s="6">
        <v>0</v>
      </c>
      <c r="V128" s="6">
        <v>11</v>
      </c>
      <c r="W128" s="6">
        <v>16</v>
      </c>
      <c r="X128" s="46">
        <v>0</v>
      </c>
      <c r="Y128" s="6">
        <v>2</v>
      </c>
      <c r="Z128" s="6">
        <v>5</v>
      </c>
      <c r="AA128" s="6">
        <v>32</v>
      </c>
      <c r="AB128" s="6">
        <v>1</v>
      </c>
      <c r="AC128" s="6">
        <v>85</v>
      </c>
      <c r="AE128" s="15">
        <f t="shared" si="9"/>
        <v>1711</v>
      </c>
    </row>
    <row r="129" spans="1:31" ht="31.5" x14ac:dyDescent="0.25">
      <c r="A129" s="3" t="s">
        <v>195</v>
      </c>
      <c r="B129" s="2" t="s">
        <v>53</v>
      </c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26"/>
    </row>
    <row r="130" spans="1:31" ht="94.5" x14ac:dyDescent="0.25">
      <c r="A130" s="18" t="s">
        <v>196</v>
      </c>
      <c r="B130" s="1" t="s">
        <v>43</v>
      </c>
      <c r="C130" s="9" t="s">
        <v>235</v>
      </c>
      <c r="D130" s="6" t="s">
        <v>248</v>
      </c>
      <c r="E130" s="6" t="s">
        <v>267</v>
      </c>
      <c r="F130" s="6" t="s">
        <v>290</v>
      </c>
      <c r="G130" s="6" t="s">
        <v>314</v>
      </c>
      <c r="H130" s="6" t="s">
        <v>332</v>
      </c>
      <c r="I130" s="6" t="s">
        <v>336</v>
      </c>
      <c r="J130" s="6" t="s">
        <v>351</v>
      </c>
      <c r="K130" s="6" t="s">
        <v>370</v>
      </c>
      <c r="L130" s="6" t="s">
        <v>384</v>
      </c>
      <c r="M130" s="6" t="s">
        <v>411</v>
      </c>
      <c r="N130" s="6" t="s">
        <v>426</v>
      </c>
      <c r="O130" s="6" t="s">
        <v>438</v>
      </c>
      <c r="P130" s="6" t="s">
        <v>453</v>
      </c>
      <c r="Q130" s="6" t="s">
        <v>453</v>
      </c>
      <c r="R130" s="6" t="s">
        <v>491</v>
      </c>
      <c r="S130" s="6" t="s">
        <v>512</v>
      </c>
      <c r="T130" s="6" t="s">
        <v>532</v>
      </c>
      <c r="U130" s="6" t="s">
        <v>550</v>
      </c>
      <c r="V130" s="6" t="s">
        <v>569</v>
      </c>
      <c r="W130" s="6" t="s">
        <v>489</v>
      </c>
      <c r="X130" s="6" t="s">
        <v>599</v>
      </c>
      <c r="Y130" s="6" t="s">
        <v>613</v>
      </c>
      <c r="Z130" s="6" t="s">
        <v>628</v>
      </c>
      <c r="AA130" s="6" t="s">
        <v>646</v>
      </c>
      <c r="AB130" s="9" t="s">
        <v>661</v>
      </c>
      <c r="AC130" s="17" t="s">
        <v>682</v>
      </c>
    </row>
    <row r="131" spans="1:31" ht="110.25" x14ac:dyDescent="0.25">
      <c r="A131" s="18" t="s">
        <v>891</v>
      </c>
      <c r="B131" s="1" t="s">
        <v>44</v>
      </c>
      <c r="C131" s="9" t="s">
        <v>236</v>
      </c>
      <c r="D131" s="6" t="s">
        <v>249</v>
      </c>
      <c r="E131" s="6" t="s">
        <v>270</v>
      </c>
      <c r="F131" s="6" t="s">
        <v>289</v>
      </c>
      <c r="G131" s="6" t="s">
        <v>315</v>
      </c>
      <c r="H131" s="6" t="s">
        <v>333</v>
      </c>
      <c r="I131" s="6" t="s">
        <v>337</v>
      </c>
      <c r="J131" s="6" t="s">
        <v>352</v>
      </c>
      <c r="K131" s="6" t="s">
        <v>371</v>
      </c>
      <c r="L131" s="6" t="s">
        <v>385</v>
      </c>
      <c r="M131" s="6" t="s">
        <v>412</v>
      </c>
      <c r="N131" s="6" t="s">
        <v>427</v>
      </c>
      <c r="O131" s="6" t="s">
        <v>439</v>
      </c>
      <c r="P131" s="6" t="s">
        <v>454</v>
      </c>
      <c r="Q131" s="6" t="s">
        <v>468</v>
      </c>
      <c r="R131" s="6" t="s">
        <v>492</v>
      </c>
      <c r="S131" s="6" t="s">
        <v>513</v>
      </c>
      <c r="T131" s="6" t="s">
        <v>533</v>
      </c>
      <c r="U131" s="6" t="s">
        <v>551</v>
      </c>
      <c r="V131" s="6" t="s">
        <v>570</v>
      </c>
      <c r="W131" s="6" t="s">
        <v>589</v>
      </c>
      <c r="X131" s="6" t="s">
        <v>600</v>
      </c>
      <c r="Y131" s="6" t="s">
        <v>474</v>
      </c>
      <c r="Z131" s="6" t="s">
        <v>629</v>
      </c>
      <c r="AA131" s="6" t="s">
        <v>455</v>
      </c>
      <c r="AB131" s="9" t="s">
        <v>520</v>
      </c>
      <c r="AC131" s="17" t="s">
        <v>683</v>
      </c>
    </row>
    <row r="132" spans="1:31" ht="47.25" x14ac:dyDescent="0.25">
      <c r="A132" s="18" t="s">
        <v>892</v>
      </c>
      <c r="B132" s="1" t="s">
        <v>45</v>
      </c>
      <c r="C132" s="9" t="s">
        <v>237</v>
      </c>
      <c r="D132" s="6" t="s">
        <v>250</v>
      </c>
      <c r="E132" s="6" t="s">
        <v>271</v>
      </c>
      <c r="F132" s="6" t="s">
        <v>291</v>
      </c>
      <c r="G132" s="6" t="s">
        <v>316</v>
      </c>
      <c r="H132" s="6" t="s">
        <v>269</v>
      </c>
      <c r="I132" s="6" t="s">
        <v>338</v>
      </c>
      <c r="J132" s="6" t="s">
        <v>353</v>
      </c>
      <c r="K132" s="6" t="s">
        <v>362</v>
      </c>
      <c r="L132" s="6" t="s">
        <v>386</v>
      </c>
      <c r="M132" s="6" t="s">
        <v>413</v>
      </c>
      <c r="N132" s="6" t="s">
        <v>428</v>
      </c>
      <c r="O132" s="6" t="s">
        <v>440</v>
      </c>
      <c r="P132" s="6" t="s">
        <v>455</v>
      </c>
      <c r="Q132" s="6" t="s">
        <v>469</v>
      </c>
      <c r="R132" s="6" t="s">
        <v>493</v>
      </c>
      <c r="S132" s="6" t="s">
        <v>514</v>
      </c>
      <c r="T132" s="6" t="s">
        <v>433</v>
      </c>
      <c r="U132" s="6" t="s">
        <v>552</v>
      </c>
      <c r="V132" s="6" t="s">
        <v>571</v>
      </c>
      <c r="W132" s="6" t="s">
        <v>556</v>
      </c>
      <c r="X132" s="6" t="s">
        <v>601</v>
      </c>
      <c r="Y132" s="6" t="s">
        <v>469</v>
      </c>
      <c r="Z132" s="6" t="s">
        <v>469</v>
      </c>
      <c r="AA132" s="6" t="s">
        <v>556</v>
      </c>
      <c r="AB132" s="9" t="s">
        <v>662</v>
      </c>
      <c r="AC132" s="17" t="s">
        <v>684</v>
      </c>
    </row>
    <row r="133" spans="1:31" ht="47.25" x14ac:dyDescent="0.25">
      <c r="A133" s="18" t="s">
        <v>893</v>
      </c>
      <c r="B133" s="1" t="s">
        <v>46</v>
      </c>
      <c r="C133" s="9" t="s">
        <v>238</v>
      </c>
      <c r="D133" s="6" t="s">
        <v>251</v>
      </c>
      <c r="E133" s="6" t="s">
        <v>272</v>
      </c>
      <c r="F133" s="6" t="s">
        <v>292</v>
      </c>
      <c r="G133" s="6" t="s">
        <v>317</v>
      </c>
      <c r="H133" s="6" t="s">
        <v>334</v>
      </c>
      <c r="I133" s="6" t="s">
        <v>339</v>
      </c>
      <c r="J133" s="6" t="s">
        <v>354</v>
      </c>
      <c r="K133" s="6" t="s">
        <v>372</v>
      </c>
      <c r="L133" s="6" t="s">
        <v>387</v>
      </c>
      <c r="M133" s="6" t="s">
        <v>414</v>
      </c>
      <c r="N133" s="6" t="s">
        <v>429</v>
      </c>
      <c r="O133" s="6" t="s">
        <v>433</v>
      </c>
      <c r="P133" s="6" t="s">
        <v>427</v>
      </c>
      <c r="Q133" s="6" t="s">
        <v>470</v>
      </c>
      <c r="R133" s="6" t="s">
        <v>494</v>
      </c>
      <c r="S133" s="6" t="s">
        <v>515</v>
      </c>
      <c r="T133" s="6" t="s">
        <v>534</v>
      </c>
      <c r="U133" s="6" t="s">
        <v>553</v>
      </c>
      <c r="V133" s="6" t="s">
        <v>433</v>
      </c>
      <c r="W133" s="6" t="s">
        <v>590</v>
      </c>
      <c r="X133" s="6" t="s">
        <v>602</v>
      </c>
      <c r="Y133" s="6" t="s">
        <v>452</v>
      </c>
      <c r="Z133" s="6" t="s">
        <v>630</v>
      </c>
      <c r="AA133" s="6" t="s">
        <v>647</v>
      </c>
      <c r="AB133" s="9" t="s">
        <v>535</v>
      </c>
      <c r="AC133" s="17" t="s">
        <v>685</v>
      </c>
    </row>
    <row r="134" spans="1:31" ht="63" x14ac:dyDescent="0.25">
      <c r="A134" s="18" t="s">
        <v>894</v>
      </c>
      <c r="B134" s="1" t="s">
        <v>47</v>
      </c>
      <c r="C134" s="9" t="s">
        <v>239</v>
      </c>
      <c r="D134" s="6" t="s">
        <v>252</v>
      </c>
      <c r="E134" s="6" t="s">
        <v>273</v>
      </c>
      <c r="F134" s="6" t="s">
        <v>293</v>
      </c>
      <c r="G134" s="6" t="s">
        <v>318</v>
      </c>
      <c r="H134" s="46" t="s">
        <v>735</v>
      </c>
      <c r="I134" s="6" t="s">
        <v>340</v>
      </c>
      <c r="J134" s="6" t="s">
        <v>355</v>
      </c>
      <c r="K134" s="6" t="s">
        <v>373</v>
      </c>
      <c r="L134" s="6" t="s">
        <v>388</v>
      </c>
      <c r="M134" s="6" t="s">
        <v>399</v>
      </c>
      <c r="N134" s="6" t="s">
        <v>430</v>
      </c>
      <c r="O134" s="6" t="s">
        <v>441</v>
      </c>
      <c r="P134" s="6" t="s">
        <v>456</v>
      </c>
      <c r="Q134" s="6" t="s">
        <v>472</v>
      </c>
      <c r="R134" s="6" t="s">
        <v>495</v>
      </c>
      <c r="S134" s="6" t="s">
        <v>516</v>
      </c>
      <c r="T134" s="6" t="s">
        <v>535</v>
      </c>
      <c r="U134" s="6" t="s">
        <v>513</v>
      </c>
      <c r="V134" s="6" t="s">
        <v>572</v>
      </c>
      <c r="W134" s="6" t="s">
        <v>591</v>
      </c>
      <c r="X134" s="6" t="s">
        <v>603</v>
      </c>
      <c r="Y134" s="6" t="s">
        <v>614</v>
      </c>
      <c r="Z134" s="6" t="s">
        <v>631</v>
      </c>
      <c r="AA134" s="6" t="s">
        <v>598</v>
      </c>
      <c r="AB134" s="9" t="s">
        <v>653</v>
      </c>
      <c r="AC134" s="17" t="s">
        <v>686</v>
      </c>
    </row>
    <row r="135" spans="1:31" ht="31.5" x14ac:dyDescent="0.25">
      <c r="A135" s="18" t="s">
        <v>895</v>
      </c>
      <c r="B135" s="1" t="s">
        <v>48</v>
      </c>
      <c r="C135" s="9" t="s">
        <v>240</v>
      </c>
      <c r="D135" s="6" t="s">
        <v>253</v>
      </c>
      <c r="E135" s="6" t="s">
        <v>260</v>
      </c>
      <c r="F135" s="6" t="s">
        <v>294</v>
      </c>
      <c r="G135" s="6" t="s">
        <v>319</v>
      </c>
      <c r="H135" s="46" t="s">
        <v>735</v>
      </c>
      <c r="I135" s="46" t="s">
        <v>735</v>
      </c>
      <c r="J135" s="6" t="s">
        <v>356</v>
      </c>
      <c r="K135" s="46" t="s">
        <v>735</v>
      </c>
      <c r="L135" s="6" t="s">
        <v>389</v>
      </c>
      <c r="M135" s="46" t="s">
        <v>735</v>
      </c>
      <c r="N135" s="6" t="s">
        <v>431</v>
      </c>
      <c r="O135" s="6" t="s">
        <v>442</v>
      </c>
      <c r="P135" s="6" t="s">
        <v>457</v>
      </c>
      <c r="Q135" s="6" t="s">
        <v>473</v>
      </c>
      <c r="R135" s="6" t="s">
        <v>496</v>
      </c>
      <c r="S135" s="6" t="s">
        <v>517</v>
      </c>
      <c r="T135" s="6" t="s">
        <v>536</v>
      </c>
      <c r="U135" s="6" t="s">
        <v>554</v>
      </c>
      <c r="V135" s="6" t="s">
        <v>573</v>
      </c>
      <c r="W135" s="6" t="s">
        <v>592</v>
      </c>
      <c r="X135" s="6" t="s">
        <v>604</v>
      </c>
      <c r="Y135" s="6" t="s">
        <v>615</v>
      </c>
      <c r="Z135" s="6" t="s">
        <v>632</v>
      </c>
      <c r="AA135" s="6" t="s">
        <v>648</v>
      </c>
      <c r="AB135" s="9" t="s">
        <v>598</v>
      </c>
      <c r="AC135" s="17" t="s">
        <v>687</v>
      </c>
    </row>
    <row r="136" spans="1:31" ht="63" x14ac:dyDescent="0.25">
      <c r="A136" s="18" t="s">
        <v>896</v>
      </c>
      <c r="B136" s="1" t="s">
        <v>49</v>
      </c>
      <c r="C136" s="9" t="s">
        <v>241</v>
      </c>
      <c r="D136" s="6" t="s">
        <v>254</v>
      </c>
      <c r="E136" s="6" t="s">
        <v>274</v>
      </c>
      <c r="F136" s="6" t="s">
        <v>295</v>
      </c>
      <c r="G136" s="6" t="s">
        <v>320</v>
      </c>
      <c r="H136" s="46" t="s">
        <v>735</v>
      </c>
      <c r="I136" s="46" t="s">
        <v>735</v>
      </c>
      <c r="J136" s="6" t="s">
        <v>357</v>
      </c>
      <c r="K136" s="46" t="s">
        <v>735</v>
      </c>
      <c r="L136" s="6" t="s">
        <v>390</v>
      </c>
      <c r="M136" s="46" t="s">
        <v>735</v>
      </c>
      <c r="N136" s="46" t="s">
        <v>735</v>
      </c>
      <c r="O136" s="6" t="s">
        <v>443</v>
      </c>
      <c r="P136" s="46" t="s">
        <v>735</v>
      </c>
      <c r="Q136" s="6" t="s">
        <v>474</v>
      </c>
      <c r="R136" s="6" t="s">
        <v>497</v>
      </c>
      <c r="S136" s="6" t="s">
        <v>519</v>
      </c>
      <c r="T136" s="6" t="s">
        <v>446</v>
      </c>
      <c r="U136" s="6" t="s">
        <v>555</v>
      </c>
      <c r="V136" s="6" t="s">
        <v>574</v>
      </c>
      <c r="W136" s="6" t="s">
        <v>593</v>
      </c>
      <c r="X136" s="6" t="s">
        <v>605</v>
      </c>
      <c r="Y136" s="6" t="s">
        <v>616</v>
      </c>
      <c r="Z136" s="6" t="s">
        <v>633</v>
      </c>
      <c r="AA136" s="6" t="s">
        <v>649</v>
      </c>
      <c r="AB136" s="9" t="s">
        <v>663</v>
      </c>
      <c r="AC136" s="17" t="s">
        <v>688</v>
      </c>
    </row>
    <row r="137" spans="1:31" ht="47.25" x14ac:dyDescent="0.25">
      <c r="A137" s="18" t="s">
        <v>897</v>
      </c>
      <c r="B137" s="1" t="s">
        <v>50</v>
      </c>
      <c r="C137" s="9" t="s">
        <v>242</v>
      </c>
      <c r="D137" s="6" t="s">
        <v>255</v>
      </c>
      <c r="E137" s="46" t="s">
        <v>735</v>
      </c>
      <c r="F137" s="6" t="s">
        <v>296</v>
      </c>
      <c r="G137" s="6" t="s">
        <v>321</v>
      </c>
      <c r="H137" s="46" t="s">
        <v>735</v>
      </c>
      <c r="I137" s="46" t="s">
        <v>735</v>
      </c>
      <c r="J137" s="6" t="s">
        <v>358</v>
      </c>
      <c r="K137" s="46" t="s">
        <v>735</v>
      </c>
      <c r="L137" s="6" t="s">
        <v>260</v>
      </c>
      <c r="M137" s="46" t="s">
        <v>735</v>
      </c>
      <c r="N137" s="46" t="s">
        <v>735</v>
      </c>
      <c r="O137" s="6" t="s">
        <v>444</v>
      </c>
      <c r="P137" s="46" t="s">
        <v>735</v>
      </c>
      <c r="Q137" s="6" t="s">
        <v>475</v>
      </c>
      <c r="R137" s="6" t="s">
        <v>498</v>
      </c>
      <c r="S137" s="6" t="s">
        <v>518</v>
      </c>
      <c r="T137" s="6" t="s">
        <v>537</v>
      </c>
      <c r="U137" s="6" t="s">
        <v>556</v>
      </c>
      <c r="V137" s="6" t="s">
        <v>575</v>
      </c>
      <c r="W137" s="46" t="s">
        <v>735</v>
      </c>
      <c r="X137" s="46" t="s">
        <v>735</v>
      </c>
      <c r="Y137" s="46" t="s">
        <v>735</v>
      </c>
      <c r="Z137" s="6" t="s">
        <v>634</v>
      </c>
      <c r="AA137" s="46" t="s">
        <v>735</v>
      </c>
      <c r="AB137" s="9" t="s">
        <v>642</v>
      </c>
      <c r="AC137" s="17" t="s">
        <v>689</v>
      </c>
    </row>
    <row r="138" spans="1:31" ht="47.25" x14ac:dyDescent="0.25">
      <c r="A138" s="18" t="s">
        <v>898</v>
      </c>
      <c r="B138" s="1" t="s">
        <v>51</v>
      </c>
      <c r="C138" s="9" t="s">
        <v>243</v>
      </c>
      <c r="D138" s="6" t="s">
        <v>256</v>
      </c>
      <c r="E138" s="46" t="s">
        <v>735</v>
      </c>
      <c r="F138" s="6" t="s">
        <v>297</v>
      </c>
      <c r="G138" s="6" t="s">
        <v>322</v>
      </c>
      <c r="H138" s="46" t="s">
        <v>735</v>
      </c>
      <c r="I138" s="46" t="s">
        <v>735</v>
      </c>
      <c r="J138" s="46" t="s">
        <v>735</v>
      </c>
      <c r="K138" s="46" t="s">
        <v>735</v>
      </c>
      <c r="L138" s="6" t="s">
        <v>268</v>
      </c>
      <c r="M138" s="46" t="s">
        <v>735</v>
      </c>
      <c r="N138" s="46" t="s">
        <v>735</v>
      </c>
      <c r="O138" s="6" t="s">
        <v>445</v>
      </c>
      <c r="P138" s="46" t="s">
        <v>735</v>
      </c>
      <c r="Q138" s="6" t="s">
        <v>476</v>
      </c>
      <c r="R138" s="6" t="s">
        <v>499</v>
      </c>
      <c r="S138" s="6" t="s">
        <v>520</v>
      </c>
      <c r="T138" s="6" t="s">
        <v>538</v>
      </c>
      <c r="U138" s="6" t="s">
        <v>557</v>
      </c>
      <c r="V138" s="6" t="s">
        <v>576</v>
      </c>
      <c r="W138" s="46" t="s">
        <v>735</v>
      </c>
      <c r="X138" s="46" t="s">
        <v>735</v>
      </c>
      <c r="Y138" s="46" t="s">
        <v>735</v>
      </c>
      <c r="Z138" s="6" t="s">
        <v>635</v>
      </c>
      <c r="AA138" s="46" t="s">
        <v>735</v>
      </c>
      <c r="AB138" s="9" t="s">
        <v>664</v>
      </c>
      <c r="AC138" s="17" t="s">
        <v>690</v>
      </c>
    </row>
    <row r="139" spans="1:31" ht="31.5" x14ac:dyDescent="0.25">
      <c r="A139" s="18" t="s">
        <v>899</v>
      </c>
      <c r="B139" s="1" t="s">
        <v>52</v>
      </c>
      <c r="C139" s="9" t="s">
        <v>244</v>
      </c>
      <c r="D139" s="6" t="s">
        <v>257</v>
      </c>
      <c r="E139" s="46" t="s">
        <v>735</v>
      </c>
      <c r="F139" s="6" t="s">
        <v>298</v>
      </c>
      <c r="G139" s="46" t="s">
        <v>735</v>
      </c>
      <c r="H139" s="46" t="s">
        <v>735</v>
      </c>
      <c r="I139" s="46" t="s">
        <v>735</v>
      </c>
      <c r="J139" s="46" t="s">
        <v>735</v>
      </c>
      <c r="K139" s="46" t="s">
        <v>735</v>
      </c>
      <c r="L139" s="46" t="s">
        <v>735</v>
      </c>
      <c r="M139" s="46" t="s">
        <v>735</v>
      </c>
      <c r="N139" s="46" t="s">
        <v>735</v>
      </c>
      <c r="O139" s="6" t="s">
        <v>446</v>
      </c>
      <c r="P139" s="46" t="s">
        <v>735</v>
      </c>
      <c r="Q139" s="6" t="s">
        <v>477</v>
      </c>
      <c r="R139" s="6" t="s">
        <v>500</v>
      </c>
      <c r="S139" s="6" t="s">
        <v>521</v>
      </c>
      <c r="T139" s="6" t="s">
        <v>539</v>
      </c>
      <c r="U139" s="6" t="s">
        <v>558</v>
      </c>
      <c r="V139" s="6" t="s">
        <v>577</v>
      </c>
      <c r="W139" s="46" t="s">
        <v>735</v>
      </c>
      <c r="X139" s="46" t="s">
        <v>735</v>
      </c>
      <c r="Y139" s="46" t="s">
        <v>735</v>
      </c>
      <c r="Z139" s="6" t="s">
        <v>636</v>
      </c>
      <c r="AA139" s="46" t="s">
        <v>735</v>
      </c>
      <c r="AB139" s="9" t="s">
        <v>665</v>
      </c>
      <c r="AC139" s="17" t="s">
        <v>691</v>
      </c>
    </row>
    <row r="140" spans="1:31" ht="47.25" x14ac:dyDescent="0.25">
      <c r="A140" s="3" t="s">
        <v>204</v>
      </c>
      <c r="B140" s="2" t="s">
        <v>228</v>
      </c>
      <c r="C140" s="6">
        <v>1149</v>
      </c>
      <c r="D140" s="6">
        <v>136</v>
      </c>
      <c r="E140" s="6">
        <v>65</v>
      </c>
      <c r="F140" s="6">
        <v>179</v>
      </c>
      <c r="G140" s="6">
        <v>20</v>
      </c>
      <c r="H140" s="6">
        <v>20</v>
      </c>
      <c r="I140" s="8">
        <v>22</v>
      </c>
      <c r="J140" s="6">
        <v>84</v>
      </c>
      <c r="K140" s="6">
        <v>0</v>
      </c>
      <c r="L140" s="6">
        <v>33</v>
      </c>
      <c r="M140" s="6">
        <v>1</v>
      </c>
      <c r="N140" s="46">
        <v>0</v>
      </c>
      <c r="O140" s="6">
        <v>0</v>
      </c>
      <c r="P140" s="46">
        <v>0</v>
      </c>
      <c r="Q140" s="6">
        <v>34</v>
      </c>
      <c r="R140" s="6">
        <v>33</v>
      </c>
      <c r="S140" s="6">
        <v>173</v>
      </c>
      <c r="T140" s="6">
        <v>62</v>
      </c>
      <c r="U140" s="6">
        <v>0</v>
      </c>
      <c r="V140" s="6">
        <v>46</v>
      </c>
      <c r="W140" s="6">
        <v>23</v>
      </c>
      <c r="X140" s="6">
        <v>0</v>
      </c>
      <c r="Y140" s="6">
        <v>26</v>
      </c>
      <c r="Z140" s="6">
        <v>12</v>
      </c>
      <c r="AA140" s="6">
        <v>42</v>
      </c>
      <c r="AB140" s="9">
        <v>0</v>
      </c>
      <c r="AC140" s="17">
        <v>182</v>
      </c>
      <c r="AE140" s="15">
        <f t="shared" ref="AE140:AE144" si="10">SUM(C140:AC140)</f>
        <v>2342</v>
      </c>
    </row>
    <row r="141" spans="1:31" ht="63" x14ac:dyDescent="0.25">
      <c r="A141" s="18" t="s">
        <v>205</v>
      </c>
      <c r="B141" s="1" t="s">
        <v>209</v>
      </c>
      <c r="C141" s="6">
        <v>784</v>
      </c>
      <c r="D141" s="6">
        <v>90</v>
      </c>
      <c r="E141" s="6">
        <v>14</v>
      </c>
      <c r="F141" s="6">
        <v>109</v>
      </c>
      <c r="G141" s="6">
        <v>12</v>
      </c>
      <c r="H141" s="6">
        <v>7</v>
      </c>
      <c r="I141" s="8">
        <v>9</v>
      </c>
      <c r="J141" s="6">
        <v>44</v>
      </c>
      <c r="K141" s="6">
        <v>0</v>
      </c>
      <c r="L141" s="6">
        <v>10</v>
      </c>
      <c r="M141" s="6">
        <v>1</v>
      </c>
      <c r="N141" s="6">
        <v>0</v>
      </c>
      <c r="O141" s="6">
        <v>0</v>
      </c>
      <c r="P141" s="46">
        <v>0</v>
      </c>
      <c r="Q141" s="6">
        <v>9</v>
      </c>
      <c r="R141" s="6">
        <v>15</v>
      </c>
      <c r="S141" s="6">
        <v>125</v>
      </c>
      <c r="T141" s="6">
        <v>51</v>
      </c>
      <c r="U141" s="6">
        <v>0</v>
      </c>
      <c r="V141" s="6">
        <v>20</v>
      </c>
      <c r="W141" s="6">
        <v>14</v>
      </c>
      <c r="X141" s="6">
        <v>0</v>
      </c>
      <c r="Y141" s="6">
        <v>6</v>
      </c>
      <c r="Z141" s="6">
        <v>5</v>
      </c>
      <c r="AA141" s="6">
        <v>24</v>
      </c>
      <c r="AB141" s="9">
        <v>0</v>
      </c>
      <c r="AC141" s="17">
        <v>130</v>
      </c>
      <c r="AE141" s="15">
        <f t="shared" si="10"/>
        <v>1479</v>
      </c>
    </row>
    <row r="142" spans="1:31" ht="63" x14ac:dyDescent="0.25">
      <c r="A142" s="18" t="s">
        <v>206</v>
      </c>
      <c r="B142" s="1" t="s">
        <v>210</v>
      </c>
      <c r="C142" s="6">
        <v>440</v>
      </c>
      <c r="D142" s="6">
        <v>20</v>
      </c>
      <c r="E142" s="6">
        <v>10</v>
      </c>
      <c r="F142" s="6">
        <v>37</v>
      </c>
      <c r="G142" s="6">
        <v>6</v>
      </c>
      <c r="H142" s="6">
        <v>4</v>
      </c>
      <c r="I142" s="8">
        <v>8</v>
      </c>
      <c r="J142" s="6">
        <v>26</v>
      </c>
      <c r="K142" s="6">
        <v>0</v>
      </c>
      <c r="L142" s="6">
        <v>5</v>
      </c>
      <c r="M142" s="6">
        <v>1</v>
      </c>
      <c r="N142" s="6">
        <v>0</v>
      </c>
      <c r="O142" s="6">
        <v>0</v>
      </c>
      <c r="P142" s="46">
        <v>0</v>
      </c>
      <c r="Q142" s="6">
        <v>9</v>
      </c>
      <c r="R142" s="6">
        <v>15</v>
      </c>
      <c r="S142" s="6">
        <v>52</v>
      </c>
      <c r="T142" s="6">
        <v>51</v>
      </c>
      <c r="U142" s="6">
        <v>0</v>
      </c>
      <c r="V142" s="6">
        <v>20</v>
      </c>
      <c r="W142" s="6">
        <v>3</v>
      </c>
      <c r="X142" s="6">
        <v>0</v>
      </c>
      <c r="Y142" s="6">
        <v>0</v>
      </c>
      <c r="Z142" s="6">
        <v>5</v>
      </c>
      <c r="AA142" s="6">
        <v>15</v>
      </c>
      <c r="AB142" s="9">
        <v>0</v>
      </c>
      <c r="AC142" s="17">
        <v>23</v>
      </c>
      <c r="AE142" s="15">
        <f t="shared" si="10"/>
        <v>750</v>
      </c>
    </row>
    <row r="143" spans="1:31" ht="63" x14ac:dyDescent="0.25">
      <c r="A143" s="18" t="s">
        <v>207</v>
      </c>
      <c r="B143" s="1" t="s">
        <v>211</v>
      </c>
      <c r="C143" s="6">
        <v>76</v>
      </c>
      <c r="D143" s="6">
        <v>20</v>
      </c>
      <c r="E143" s="6">
        <v>4</v>
      </c>
      <c r="F143" s="6">
        <v>23</v>
      </c>
      <c r="G143" s="6">
        <v>8</v>
      </c>
      <c r="H143" s="6">
        <v>8</v>
      </c>
      <c r="I143" s="8">
        <v>6</v>
      </c>
      <c r="J143" s="6">
        <v>18</v>
      </c>
      <c r="K143" s="6">
        <v>0</v>
      </c>
      <c r="L143" s="6">
        <v>10</v>
      </c>
      <c r="M143" s="6">
        <v>0</v>
      </c>
      <c r="N143" s="6">
        <v>0</v>
      </c>
      <c r="O143" s="6">
        <v>0</v>
      </c>
      <c r="P143" s="46">
        <v>0</v>
      </c>
      <c r="Q143" s="6">
        <v>8</v>
      </c>
      <c r="R143" s="6">
        <v>8</v>
      </c>
      <c r="S143" s="6">
        <v>20</v>
      </c>
      <c r="T143" s="6">
        <v>6</v>
      </c>
      <c r="U143" s="6">
        <v>0</v>
      </c>
      <c r="V143" s="6">
        <v>26</v>
      </c>
      <c r="W143" s="6">
        <v>9</v>
      </c>
      <c r="X143" s="6">
        <v>0</v>
      </c>
      <c r="Y143" s="6">
        <v>0</v>
      </c>
      <c r="Z143" s="6">
        <v>1</v>
      </c>
      <c r="AA143" s="6">
        <v>17</v>
      </c>
      <c r="AB143" s="9">
        <v>0</v>
      </c>
      <c r="AC143" s="17">
        <v>52</v>
      </c>
      <c r="AE143" s="15">
        <f t="shared" si="10"/>
        <v>320</v>
      </c>
    </row>
    <row r="144" spans="1:31" ht="63" x14ac:dyDescent="0.25">
      <c r="A144" s="18" t="s">
        <v>208</v>
      </c>
      <c r="B144" s="1" t="s">
        <v>212</v>
      </c>
      <c r="C144" s="6">
        <v>68</v>
      </c>
      <c r="D144" s="6">
        <v>8</v>
      </c>
      <c r="E144" s="6">
        <v>3</v>
      </c>
      <c r="F144" s="6">
        <v>20</v>
      </c>
      <c r="G144" s="6">
        <v>3</v>
      </c>
      <c r="H144" s="6">
        <v>8</v>
      </c>
      <c r="I144" s="8">
        <v>6</v>
      </c>
      <c r="J144" s="6">
        <v>13</v>
      </c>
      <c r="K144" s="6">
        <v>0</v>
      </c>
      <c r="L144" s="6">
        <v>10</v>
      </c>
      <c r="M144" s="6">
        <v>0</v>
      </c>
      <c r="N144" s="6">
        <v>0</v>
      </c>
      <c r="O144" s="6">
        <v>0</v>
      </c>
      <c r="P144" s="46">
        <v>0</v>
      </c>
      <c r="Q144" s="6">
        <v>8</v>
      </c>
      <c r="R144" s="6">
        <v>4</v>
      </c>
      <c r="S144" s="6">
        <v>20</v>
      </c>
      <c r="T144" s="6">
        <v>6</v>
      </c>
      <c r="U144" s="6">
        <v>0</v>
      </c>
      <c r="V144" s="6">
        <v>25</v>
      </c>
      <c r="W144" s="6">
        <v>7</v>
      </c>
      <c r="X144" s="6">
        <v>0</v>
      </c>
      <c r="Y144" s="6">
        <v>0</v>
      </c>
      <c r="Z144" s="6">
        <v>1</v>
      </c>
      <c r="AA144" s="6">
        <v>15</v>
      </c>
      <c r="AB144" s="9">
        <v>0</v>
      </c>
      <c r="AC144" s="17">
        <v>47</v>
      </c>
      <c r="AE144" s="15">
        <f t="shared" si="10"/>
        <v>272</v>
      </c>
    </row>
    <row r="145" spans="1:29" ht="409.5" x14ac:dyDescent="0.25">
      <c r="A145" s="27" t="s">
        <v>230</v>
      </c>
      <c r="B145" s="35" t="s">
        <v>231</v>
      </c>
      <c r="C145" s="7" t="s">
        <v>245</v>
      </c>
      <c r="D145" s="7"/>
      <c r="E145" s="7" t="s">
        <v>276</v>
      </c>
      <c r="F145" s="7" t="s">
        <v>299</v>
      </c>
      <c r="G145" s="7"/>
      <c r="H145" s="7"/>
      <c r="I145" s="28"/>
      <c r="J145" s="7"/>
      <c r="K145" s="7"/>
      <c r="L145" s="7"/>
      <c r="M145" s="7"/>
      <c r="N145" s="7"/>
      <c r="O145" s="7"/>
      <c r="P145" s="7"/>
      <c r="Q145" s="7"/>
      <c r="R145" s="7"/>
      <c r="S145" s="7" t="s">
        <v>522</v>
      </c>
      <c r="T145" s="7"/>
      <c r="U145" s="7"/>
      <c r="V145" s="19" t="s">
        <v>578</v>
      </c>
      <c r="W145" s="7"/>
      <c r="X145" s="7"/>
      <c r="Y145" s="7" t="s">
        <v>617</v>
      </c>
      <c r="Z145" s="7" t="s">
        <v>301</v>
      </c>
      <c r="AA145" s="7" t="s">
        <v>650</v>
      </c>
      <c r="AB145" s="7" t="s">
        <v>666</v>
      </c>
      <c r="AC145" s="29"/>
    </row>
  </sheetData>
  <mergeCells count="29">
    <mergeCell ref="B115:C115"/>
    <mergeCell ref="B33:C33"/>
    <mergeCell ref="C121:C124"/>
    <mergeCell ref="D121:D124"/>
    <mergeCell ref="E121:E124"/>
    <mergeCell ref="F121:F124"/>
    <mergeCell ref="G121:G124"/>
    <mergeCell ref="H121:H124"/>
    <mergeCell ref="I121:I124"/>
    <mergeCell ref="J121:J124"/>
    <mergeCell ref="K121:K124"/>
    <mergeCell ref="L121:L124"/>
    <mergeCell ref="M121:M124"/>
    <mergeCell ref="S121:S124"/>
    <mergeCell ref="T121:T124"/>
    <mergeCell ref="V121:V124"/>
    <mergeCell ref="U121:U124"/>
    <mergeCell ref="N121:N124"/>
    <mergeCell ref="O121:O124"/>
    <mergeCell ref="P121:P124"/>
    <mergeCell ref="Q121:Q124"/>
    <mergeCell ref="R121:R124"/>
    <mergeCell ref="AB121:AB124"/>
    <mergeCell ref="AC121:AC124"/>
    <mergeCell ref="W121:W124"/>
    <mergeCell ref="X121:X124"/>
    <mergeCell ref="Y121:Y124"/>
    <mergeCell ref="Z121:Z124"/>
    <mergeCell ref="AA121:AA124"/>
  </mergeCells>
  <hyperlinks>
    <hyperlink ref="E12" r:id="rId1"/>
  </hyperlinks>
  <pageMargins left="0.23622047244094491" right="0.23622047244094491" top="0.74803149606299213" bottom="0.74803149606299213" header="0.31496062992125984" footer="0.31496062992125984"/>
  <pageSetup paperSize="9" scale="21" fitToHeight="0" orientation="landscape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G9" sqref="G9"/>
    </sheetView>
  </sheetViews>
  <sheetFormatPr defaultRowHeight="15" x14ac:dyDescent="0.25"/>
  <cols>
    <col min="1" max="1" width="28.28515625" customWidth="1"/>
  </cols>
  <sheetData>
    <row r="1" spans="1:3" x14ac:dyDescent="0.25">
      <c r="A1" s="62" t="s">
        <v>8</v>
      </c>
    </row>
    <row r="2" spans="1:3" ht="15.75" x14ac:dyDescent="0.25">
      <c r="A2" s="2" t="s">
        <v>741</v>
      </c>
      <c r="B2" s="59">
        <v>78</v>
      </c>
      <c r="C2" s="52"/>
    </row>
    <row r="3" spans="1:3" ht="15.75" x14ac:dyDescent="0.25">
      <c r="A3" s="2" t="s">
        <v>756</v>
      </c>
      <c r="B3" s="59">
        <v>44</v>
      </c>
      <c r="C3" s="52"/>
    </row>
    <row r="4" spans="1:3" ht="15.75" x14ac:dyDescent="0.25">
      <c r="A4" s="2" t="s">
        <v>744</v>
      </c>
      <c r="B4" s="59">
        <v>28</v>
      </c>
      <c r="C4" s="52"/>
    </row>
    <row r="5" spans="1:3" ht="15.75" x14ac:dyDescent="0.25">
      <c r="A5" s="2" t="s">
        <v>768</v>
      </c>
      <c r="B5" s="59">
        <v>17</v>
      </c>
      <c r="C5" s="52"/>
    </row>
    <row r="6" spans="1:3" ht="15.75" x14ac:dyDescent="0.25">
      <c r="A6" s="2" t="s">
        <v>759</v>
      </c>
      <c r="B6" s="59">
        <v>17</v>
      </c>
      <c r="C6" s="52"/>
    </row>
    <row r="7" spans="1:3" ht="15.75" x14ac:dyDescent="0.25">
      <c r="A7" s="50" t="s">
        <v>765</v>
      </c>
      <c r="B7" s="59">
        <v>16</v>
      </c>
      <c r="C7" s="52"/>
    </row>
    <row r="8" spans="1:3" ht="15.75" x14ac:dyDescent="0.25">
      <c r="A8" s="2" t="s">
        <v>745</v>
      </c>
      <c r="B8" s="59">
        <v>13</v>
      </c>
      <c r="C8" s="52"/>
    </row>
    <row r="9" spans="1:3" ht="15.75" x14ac:dyDescent="0.25">
      <c r="A9" s="2" t="s">
        <v>751</v>
      </c>
      <c r="B9" s="59">
        <v>11</v>
      </c>
      <c r="C9" s="52"/>
    </row>
    <row r="10" spans="1:3" ht="15.75" x14ac:dyDescent="0.25">
      <c r="A10" s="2" t="s">
        <v>760</v>
      </c>
      <c r="B10" s="59">
        <v>11</v>
      </c>
      <c r="C10" s="52"/>
    </row>
    <row r="11" spans="1:3" ht="15.75" x14ac:dyDescent="0.25">
      <c r="A11" s="2" t="s">
        <v>743</v>
      </c>
      <c r="B11" s="59">
        <v>9</v>
      </c>
      <c r="C11" s="52"/>
    </row>
    <row r="12" spans="1:3" ht="15.75" x14ac:dyDescent="0.25">
      <c r="A12" s="2" t="s">
        <v>752</v>
      </c>
      <c r="B12" s="59">
        <v>7</v>
      </c>
      <c r="C12" s="52"/>
    </row>
    <row r="13" spans="1:3" ht="15.75" x14ac:dyDescent="0.25">
      <c r="A13" s="2" t="s">
        <v>766</v>
      </c>
      <c r="B13" s="59">
        <v>7</v>
      </c>
      <c r="C13" s="52"/>
    </row>
    <row r="14" spans="1:3" ht="15.75" x14ac:dyDescent="0.25">
      <c r="A14" s="2" t="s">
        <v>764</v>
      </c>
      <c r="B14" s="59">
        <v>7</v>
      </c>
      <c r="C14" s="52"/>
    </row>
    <row r="15" spans="1:3" ht="15.75" x14ac:dyDescent="0.25">
      <c r="A15" s="2" t="s">
        <v>748</v>
      </c>
      <c r="B15" s="59">
        <v>6</v>
      </c>
      <c r="C15" s="52"/>
    </row>
    <row r="16" spans="1:3" ht="15.75" x14ac:dyDescent="0.25">
      <c r="A16" s="2" t="s">
        <v>753</v>
      </c>
      <c r="B16" s="59">
        <v>6</v>
      </c>
      <c r="C16" s="52"/>
    </row>
    <row r="17" spans="1:20" ht="15.75" x14ac:dyDescent="0.25">
      <c r="A17" s="2" t="s">
        <v>742</v>
      </c>
      <c r="B17" s="59">
        <v>4</v>
      </c>
      <c r="C17" s="52"/>
    </row>
    <row r="18" spans="1:20" ht="15.75" x14ac:dyDescent="0.25">
      <c r="A18" s="2" t="s">
        <v>746</v>
      </c>
      <c r="B18" s="59">
        <v>4</v>
      </c>
      <c r="C18" s="52"/>
    </row>
    <row r="19" spans="1:20" ht="15.75" x14ac:dyDescent="0.25">
      <c r="A19" s="34" t="s">
        <v>747</v>
      </c>
      <c r="B19" s="60">
        <v>4</v>
      </c>
      <c r="C19" s="52"/>
    </row>
    <row r="20" spans="1:20" ht="15.75" x14ac:dyDescent="0.25">
      <c r="A20" s="2" t="s">
        <v>749</v>
      </c>
      <c r="B20" s="59">
        <v>4</v>
      </c>
      <c r="C20" s="52"/>
    </row>
    <row r="21" spans="1:20" ht="15.75" x14ac:dyDescent="0.25">
      <c r="A21" s="2" t="s">
        <v>750</v>
      </c>
      <c r="B21" s="59">
        <v>4</v>
      </c>
      <c r="C21" s="52"/>
    </row>
    <row r="22" spans="1:20" ht="15.75" x14ac:dyDescent="0.25">
      <c r="A22" s="2" t="s">
        <v>762</v>
      </c>
      <c r="B22" s="59">
        <v>4</v>
      </c>
      <c r="C22" s="52"/>
    </row>
    <row r="23" spans="1:20" ht="15.75" x14ac:dyDescent="0.25">
      <c r="A23" s="2" t="s">
        <v>754</v>
      </c>
      <c r="B23" s="59">
        <v>3</v>
      </c>
      <c r="C23" s="52"/>
    </row>
    <row r="24" spans="1:20" ht="15.75" x14ac:dyDescent="0.25">
      <c r="A24" s="2" t="s">
        <v>755</v>
      </c>
      <c r="B24" s="59">
        <v>3</v>
      </c>
      <c r="C24" s="52"/>
    </row>
    <row r="25" spans="1:20" ht="15.75" x14ac:dyDescent="0.25">
      <c r="A25" s="2" t="s">
        <v>763</v>
      </c>
      <c r="B25" s="59">
        <v>2</v>
      </c>
      <c r="C25" s="52"/>
    </row>
    <row r="26" spans="1:20" ht="15.75" x14ac:dyDescent="0.25">
      <c r="A26" s="2" t="s">
        <v>757</v>
      </c>
      <c r="B26" s="59">
        <v>0</v>
      </c>
      <c r="C26" s="52"/>
    </row>
    <row r="27" spans="1:20" ht="15.75" x14ac:dyDescent="0.25">
      <c r="A27" s="2" t="s">
        <v>758</v>
      </c>
      <c r="B27" s="59">
        <v>0</v>
      </c>
      <c r="C27" s="52"/>
      <c r="T27" s="57"/>
    </row>
    <row r="28" spans="1:20" ht="15.75" x14ac:dyDescent="0.25">
      <c r="A28" s="2" t="s">
        <v>761</v>
      </c>
      <c r="B28" s="61">
        <v>0</v>
      </c>
      <c r="C28" s="52"/>
    </row>
    <row r="29" spans="1:20" x14ac:dyDescent="0.25">
      <c r="B29" s="52"/>
    </row>
  </sheetData>
  <sortState ref="A2:B28">
    <sortCondition descending="1" ref="B2:B28"/>
  </sortState>
  <pageMargins left="0.7" right="0.7" top="0.75" bottom="0.75" header="0.3" footer="0.3"/>
  <pageSetup paperSize="9" scale="8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W10" sqref="W10"/>
    </sheetView>
  </sheetViews>
  <sheetFormatPr defaultRowHeight="15" x14ac:dyDescent="0.25"/>
  <cols>
    <col min="1" max="1" width="28.28515625" customWidth="1"/>
  </cols>
  <sheetData>
    <row r="1" spans="1:3" x14ac:dyDescent="0.25">
      <c r="A1" s="62" t="s">
        <v>781</v>
      </c>
    </row>
    <row r="2" spans="1:3" ht="15.75" x14ac:dyDescent="0.25">
      <c r="A2" s="2" t="s">
        <v>751</v>
      </c>
      <c r="B2" s="52">
        <v>1</v>
      </c>
      <c r="C2" s="52">
        <v>0.89019999999999999</v>
      </c>
    </row>
    <row r="3" spans="1:3" ht="15.75" x14ac:dyDescent="0.25">
      <c r="A3" s="2" t="s">
        <v>741</v>
      </c>
      <c r="B3" s="52">
        <v>1</v>
      </c>
      <c r="C3" s="52">
        <v>0.89019999999999999</v>
      </c>
    </row>
    <row r="4" spans="1:3" ht="15.75" x14ac:dyDescent="0.25">
      <c r="A4" s="2" t="s">
        <v>742</v>
      </c>
      <c r="B4" s="52">
        <v>1</v>
      </c>
      <c r="C4" s="52">
        <v>0.89019999999999999</v>
      </c>
    </row>
    <row r="5" spans="1:3" ht="15.75" x14ac:dyDescent="0.25">
      <c r="A5" s="2" t="s">
        <v>743</v>
      </c>
      <c r="B5" s="52">
        <v>1</v>
      </c>
      <c r="C5" s="52">
        <v>0.89019999999999999</v>
      </c>
    </row>
    <row r="6" spans="1:3" ht="15.75" x14ac:dyDescent="0.25">
      <c r="A6" s="34" t="s">
        <v>747</v>
      </c>
      <c r="B6" s="52">
        <v>1</v>
      </c>
      <c r="C6" s="52">
        <v>0.89019999999999999</v>
      </c>
    </row>
    <row r="7" spans="1:3" ht="15.75" x14ac:dyDescent="0.25">
      <c r="A7" s="2" t="s">
        <v>749</v>
      </c>
      <c r="B7" s="52">
        <v>1</v>
      </c>
      <c r="C7" s="52">
        <v>0.89019999999999999</v>
      </c>
    </row>
    <row r="8" spans="1:3" ht="15.75" x14ac:dyDescent="0.25">
      <c r="A8" s="2" t="s">
        <v>753</v>
      </c>
      <c r="B8" s="52">
        <v>1</v>
      </c>
      <c r="C8" s="52">
        <v>0.89019999999999999</v>
      </c>
    </row>
    <row r="9" spans="1:3" ht="15.75" x14ac:dyDescent="0.25">
      <c r="A9" s="2" t="s">
        <v>768</v>
      </c>
      <c r="B9" s="52">
        <v>1</v>
      </c>
      <c r="C9" s="52">
        <v>0.89019999999999999</v>
      </c>
    </row>
    <row r="10" spans="1:3" ht="15.75" x14ac:dyDescent="0.25">
      <c r="A10" s="2" t="s">
        <v>758</v>
      </c>
      <c r="B10" s="52">
        <v>1</v>
      </c>
      <c r="C10" s="52">
        <v>0.89019999999999999</v>
      </c>
    </row>
    <row r="11" spans="1:3" ht="15.75" x14ac:dyDescent="0.25">
      <c r="A11" s="2" t="s">
        <v>759</v>
      </c>
      <c r="B11" s="52">
        <v>1</v>
      </c>
      <c r="C11" s="52">
        <v>0.89019999999999999</v>
      </c>
    </row>
    <row r="12" spans="1:3" ht="15.75" x14ac:dyDescent="0.25">
      <c r="A12" s="2" t="s">
        <v>760</v>
      </c>
      <c r="B12" s="52">
        <v>1</v>
      </c>
      <c r="C12" s="52">
        <v>0.89019999999999999</v>
      </c>
    </row>
    <row r="13" spans="1:3" ht="15.75" x14ac:dyDescent="0.25">
      <c r="A13" s="2" t="s">
        <v>761</v>
      </c>
      <c r="B13" s="52">
        <v>1</v>
      </c>
      <c r="C13" s="52">
        <v>0.89019999999999999</v>
      </c>
    </row>
    <row r="14" spans="1:3" ht="15.75" x14ac:dyDescent="0.25">
      <c r="A14" s="2" t="s">
        <v>762</v>
      </c>
      <c r="B14" s="52">
        <v>1</v>
      </c>
      <c r="C14" s="52">
        <v>0.89019999999999999</v>
      </c>
    </row>
    <row r="15" spans="1:3" ht="15.75" x14ac:dyDescent="0.25">
      <c r="A15" s="2" t="s">
        <v>763</v>
      </c>
      <c r="B15" s="52">
        <v>1</v>
      </c>
      <c r="C15" s="52">
        <v>0.89019999999999999</v>
      </c>
    </row>
    <row r="16" spans="1:3" ht="15.75" x14ac:dyDescent="0.25">
      <c r="A16" s="2" t="s">
        <v>766</v>
      </c>
      <c r="B16" s="52">
        <v>1</v>
      </c>
      <c r="C16" s="52">
        <v>0.89019999999999999</v>
      </c>
    </row>
    <row r="17" spans="1:20" ht="15.75" x14ac:dyDescent="0.25">
      <c r="A17" s="2" t="s">
        <v>764</v>
      </c>
      <c r="B17" s="52">
        <v>1</v>
      </c>
      <c r="C17" s="52">
        <v>0.89019999999999999</v>
      </c>
    </row>
    <row r="18" spans="1:20" ht="15.75" x14ac:dyDescent="0.25">
      <c r="A18" s="50" t="s">
        <v>765</v>
      </c>
      <c r="B18" s="52">
        <v>1</v>
      </c>
      <c r="C18" s="52">
        <v>0.89019999999999999</v>
      </c>
    </row>
    <row r="19" spans="1:20" ht="15.75" x14ac:dyDescent="0.25">
      <c r="A19" s="2" t="s">
        <v>755</v>
      </c>
      <c r="B19" s="52">
        <v>0.9</v>
      </c>
      <c r="C19" s="52">
        <v>0.89019999999999999</v>
      </c>
    </row>
    <row r="20" spans="1:20" ht="15.75" x14ac:dyDescent="0.25">
      <c r="A20" s="2" t="s">
        <v>756</v>
      </c>
      <c r="B20" s="52">
        <v>0.86206896551724133</v>
      </c>
      <c r="C20" s="52">
        <v>0.89019999999999999</v>
      </c>
    </row>
    <row r="21" spans="1:20" ht="15.75" x14ac:dyDescent="0.25">
      <c r="A21" s="2" t="s">
        <v>745</v>
      </c>
      <c r="B21" s="52">
        <v>0.8125</v>
      </c>
      <c r="C21" s="52">
        <v>0.89019999999999999</v>
      </c>
    </row>
    <row r="22" spans="1:20" ht="15.75" x14ac:dyDescent="0.25">
      <c r="A22" s="2" t="s">
        <v>744</v>
      </c>
      <c r="B22" s="52">
        <v>0.76666666666666672</v>
      </c>
      <c r="C22" s="52">
        <v>0.89019999999999999</v>
      </c>
    </row>
    <row r="23" spans="1:20" ht="15.75" x14ac:dyDescent="0.25">
      <c r="A23" s="2" t="s">
        <v>746</v>
      </c>
      <c r="B23" s="52">
        <v>0.6</v>
      </c>
      <c r="C23" s="52">
        <v>0.89019999999999999</v>
      </c>
    </row>
    <row r="24" spans="1:20" ht="15.75" x14ac:dyDescent="0.25">
      <c r="A24" s="2" t="s">
        <v>748</v>
      </c>
      <c r="B24" s="52">
        <v>0.6</v>
      </c>
      <c r="C24" s="52">
        <v>0.89019999999999999</v>
      </c>
    </row>
    <row r="25" spans="1:20" ht="15.75" x14ac:dyDescent="0.25">
      <c r="A25" s="2" t="s">
        <v>752</v>
      </c>
      <c r="B25" s="52">
        <v>0.5</v>
      </c>
      <c r="C25" s="52">
        <v>0.89019999999999999</v>
      </c>
    </row>
    <row r="26" spans="1:20" ht="15.75" x14ac:dyDescent="0.25">
      <c r="A26" s="2" t="s">
        <v>757</v>
      </c>
      <c r="B26" s="52">
        <v>0.5</v>
      </c>
      <c r="C26" s="52">
        <v>0.89019999999999999</v>
      </c>
    </row>
    <row r="27" spans="1:20" ht="15.75" x14ac:dyDescent="0.25">
      <c r="A27" s="2" t="s">
        <v>754</v>
      </c>
      <c r="B27" s="52">
        <v>0.42857142857142855</v>
      </c>
      <c r="C27" s="52">
        <v>0.89019999999999999</v>
      </c>
      <c r="T27" s="57"/>
    </row>
    <row r="28" spans="1:20" ht="15.75" x14ac:dyDescent="0.25">
      <c r="A28" s="2" t="s">
        <v>750</v>
      </c>
      <c r="B28" s="52">
        <v>0.4</v>
      </c>
      <c r="C28" s="52">
        <v>0.89019999999999999</v>
      </c>
    </row>
    <row r="29" spans="1:20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68" orientation="landscape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A28" sqref="A28"/>
    </sheetView>
  </sheetViews>
  <sheetFormatPr defaultRowHeight="15" x14ac:dyDescent="0.25"/>
  <cols>
    <col min="1" max="1" width="28.28515625" customWidth="1"/>
    <col min="3" max="3" width="11.5703125" bestFit="1" customWidth="1"/>
    <col min="4" max="4" width="12.5703125" bestFit="1" customWidth="1"/>
    <col min="5" max="24" width="11.5703125" bestFit="1" customWidth="1"/>
    <col min="25" max="25" width="12.5703125" bestFit="1" customWidth="1"/>
    <col min="26" max="29" width="11.5703125" bestFit="1" customWidth="1"/>
  </cols>
  <sheetData>
    <row r="1" spans="1:3" x14ac:dyDescent="0.25">
      <c r="A1" s="62" t="s">
        <v>783</v>
      </c>
    </row>
    <row r="2" spans="1:3" ht="15.75" x14ac:dyDescent="0.25">
      <c r="A2" s="2" t="s">
        <v>742</v>
      </c>
      <c r="B2" s="65">
        <v>32.25</v>
      </c>
      <c r="C2" s="52"/>
    </row>
    <row r="3" spans="1:3" ht="15.75" x14ac:dyDescent="0.25">
      <c r="A3" s="2" t="s">
        <v>762</v>
      </c>
      <c r="B3" s="65">
        <v>11</v>
      </c>
      <c r="C3" s="52"/>
    </row>
    <row r="4" spans="1:3" ht="15.75" x14ac:dyDescent="0.25">
      <c r="A4" s="2" t="s">
        <v>751</v>
      </c>
      <c r="B4" s="65">
        <v>8</v>
      </c>
      <c r="C4" s="52"/>
    </row>
    <row r="5" spans="1:3" ht="15.75" x14ac:dyDescent="0.25">
      <c r="A5" s="2" t="s">
        <v>748</v>
      </c>
      <c r="B5" s="65">
        <v>7.1</v>
      </c>
      <c r="C5" s="52"/>
    </row>
    <row r="6" spans="1:3" ht="15.75" x14ac:dyDescent="0.25">
      <c r="A6" s="2" t="s">
        <v>741</v>
      </c>
      <c r="B6" s="65">
        <v>6.4186046511627906</v>
      </c>
      <c r="C6" s="52"/>
    </row>
    <row r="7" spans="1:3" ht="15.75" x14ac:dyDescent="0.25">
      <c r="A7" s="2" t="s">
        <v>768</v>
      </c>
      <c r="B7" s="65">
        <v>5.65</v>
      </c>
      <c r="C7" s="52"/>
    </row>
    <row r="8" spans="1:3" ht="15.75" x14ac:dyDescent="0.25">
      <c r="A8" s="2" t="s">
        <v>743</v>
      </c>
      <c r="B8" s="65">
        <v>5.5714285714285712</v>
      </c>
      <c r="C8" s="52"/>
    </row>
    <row r="9" spans="1:3" ht="15.75" x14ac:dyDescent="0.25">
      <c r="A9" s="2" t="s">
        <v>766</v>
      </c>
      <c r="B9" s="65">
        <v>5.5</v>
      </c>
      <c r="C9" s="52"/>
    </row>
    <row r="10" spans="1:3" ht="15.75" x14ac:dyDescent="0.25">
      <c r="A10" s="34" t="s">
        <v>747</v>
      </c>
      <c r="B10" s="65">
        <v>4.8</v>
      </c>
      <c r="C10" s="52"/>
    </row>
    <row r="11" spans="1:3" ht="15.75" x14ac:dyDescent="0.25">
      <c r="A11" s="2" t="s">
        <v>744</v>
      </c>
      <c r="B11" s="65">
        <v>4.6333333333333337</v>
      </c>
      <c r="C11" s="52"/>
    </row>
    <row r="12" spans="1:3" ht="15.75" x14ac:dyDescent="0.25">
      <c r="A12" s="2" t="s">
        <v>750</v>
      </c>
      <c r="B12" s="65">
        <v>4.2</v>
      </c>
      <c r="C12" s="52"/>
    </row>
    <row r="13" spans="1:3" ht="15.75" x14ac:dyDescent="0.25">
      <c r="A13" s="2" t="s">
        <v>745</v>
      </c>
      <c r="B13" s="65">
        <v>4.0625</v>
      </c>
      <c r="C13" s="52"/>
    </row>
    <row r="14" spans="1:3" ht="15.75" x14ac:dyDescent="0.25">
      <c r="A14" s="2" t="s">
        <v>756</v>
      </c>
      <c r="B14" s="65">
        <v>3.9655172413793105</v>
      </c>
      <c r="C14" s="52"/>
    </row>
    <row r="15" spans="1:3" ht="15.75" x14ac:dyDescent="0.25">
      <c r="A15" s="2" t="s">
        <v>761</v>
      </c>
      <c r="B15" s="65">
        <v>3.2857142857142856</v>
      </c>
      <c r="C15" s="52"/>
    </row>
    <row r="16" spans="1:3" ht="15.75" x14ac:dyDescent="0.25">
      <c r="A16" s="2" t="s">
        <v>754</v>
      </c>
      <c r="B16" s="65">
        <v>3</v>
      </c>
      <c r="C16" s="52"/>
    </row>
    <row r="17" spans="1:20" ht="15.75" x14ac:dyDescent="0.25">
      <c r="A17" s="2" t="s">
        <v>758</v>
      </c>
      <c r="B17" s="65">
        <v>3</v>
      </c>
      <c r="C17" s="52"/>
    </row>
    <row r="18" spans="1:20" ht="15.75" x14ac:dyDescent="0.25">
      <c r="A18" s="2" t="s">
        <v>764</v>
      </c>
      <c r="B18" s="65">
        <v>2.8571428571428572</v>
      </c>
      <c r="C18" s="52"/>
    </row>
    <row r="19" spans="1:20" ht="15.75" x14ac:dyDescent="0.25">
      <c r="A19" s="2" t="s">
        <v>746</v>
      </c>
      <c r="B19" s="65">
        <v>2.6</v>
      </c>
      <c r="C19" s="52"/>
    </row>
    <row r="20" spans="1:20" ht="15.75" x14ac:dyDescent="0.25">
      <c r="A20" s="2" t="s">
        <v>759</v>
      </c>
      <c r="B20" s="65">
        <v>2.2272727272727271</v>
      </c>
      <c r="C20" s="52"/>
    </row>
    <row r="21" spans="1:20" ht="15.75" x14ac:dyDescent="0.25">
      <c r="A21" s="2" t="s">
        <v>749</v>
      </c>
      <c r="B21" s="65">
        <v>1.875</v>
      </c>
      <c r="C21" s="52"/>
    </row>
    <row r="22" spans="1:20" ht="15.75" x14ac:dyDescent="0.25">
      <c r="A22" s="2" t="s">
        <v>757</v>
      </c>
      <c r="B22" s="65">
        <v>1.2</v>
      </c>
      <c r="C22" s="52"/>
    </row>
    <row r="23" spans="1:20" ht="15.75" x14ac:dyDescent="0.25">
      <c r="A23" s="2" t="s">
        <v>752</v>
      </c>
      <c r="B23" s="65">
        <v>1.125</v>
      </c>
      <c r="C23" s="52"/>
    </row>
    <row r="24" spans="1:20" ht="15.75" x14ac:dyDescent="0.25">
      <c r="A24" s="2" t="s">
        <v>753</v>
      </c>
      <c r="B24" s="65">
        <v>1</v>
      </c>
      <c r="C24" s="52"/>
    </row>
    <row r="25" spans="1:20" ht="15.75" x14ac:dyDescent="0.25">
      <c r="A25" s="2" t="s">
        <v>760</v>
      </c>
      <c r="B25" s="65">
        <v>1</v>
      </c>
      <c r="C25" s="52"/>
    </row>
    <row r="26" spans="1:20" ht="15.75" x14ac:dyDescent="0.25">
      <c r="A26" s="2" t="s">
        <v>763</v>
      </c>
      <c r="B26" s="65">
        <v>1</v>
      </c>
      <c r="C26" s="52"/>
    </row>
    <row r="27" spans="1:20" ht="15.75" x14ac:dyDescent="0.25">
      <c r="A27" s="50" t="s">
        <v>765</v>
      </c>
      <c r="B27" s="65">
        <v>1</v>
      </c>
      <c r="C27" s="52"/>
      <c r="T27" s="57"/>
    </row>
    <row r="28" spans="1:20" ht="15.75" x14ac:dyDescent="0.25">
      <c r="A28" s="2" t="s">
        <v>755</v>
      </c>
      <c r="B28" s="65">
        <v>0.9</v>
      </c>
      <c r="C28" s="52"/>
    </row>
    <row r="29" spans="1:20" x14ac:dyDescent="0.25">
      <c r="B29" s="52"/>
    </row>
  </sheetData>
  <sortState ref="A2:B28">
    <sortCondition descending="1" ref="B2:B28"/>
  </sortState>
  <pageMargins left="0.7" right="0.7" top="0.75" bottom="0.75" header="0.3" footer="0.3"/>
  <pageSetup paperSize="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U11" sqref="U11"/>
    </sheetView>
  </sheetViews>
  <sheetFormatPr defaultRowHeight="15" x14ac:dyDescent="0.25"/>
  <cols>
    <col min="1" max="1" width="28.28515625" customWidth="1"/>
  </cols>
  <sheetData>
    <row r="1" spans="1:3" x14ac:dyDescent="0.25">
      <c r="A1" s="56" t="s">
        <v>785</v>
      </c>
    </row>
    <row r="2" spans="1:3" ht="15.75" x14ac:dyDescent="0.25">
      <c r="A2" s="2" t="s">
        <v>753</v>
      </c>
      <c r="B2" s="52">
        <v>1</v>
      </c>
      <c r="C2" s="52">
        <v>0.41820000000000002</v>
      </c>
    </row>
    <row r="3" spans="1:3" ht="15.75" x14ac:dyDescent="0.25">
      <c r="A3" s="2" t="s">
        <v>755</v>
      </c>
      <c r="B3" s="52">
        <v>1</v>
      </c>
      <c r="C3" s="52">
        <v>0.41820000000000002</v>
      </c>
    </row>
    <row r="4" spans="1:3" ht="15.75" x14ac:dyDescent="0.25">
      <c r="A4" s="50" t="s">
        <v>765</v>
      </c>
      <c r="B4" s="52">
        <v>1</v>
      </c>
      <c r="C4" s="52">
        <v>0.41820000000000002</v>
      </c>
    </row>
    <row r="5" spans="1:3" ht="15.75" x14ac:dyDescent="0.25">
      <c r="A5" s="2" t="s">
        <v>752</v>
      </c>
      <c r="B5" s="52">
        <v>0.66666666666666663</v>
      </c>
      <c r="C5" s="52">
        <v>0.41820000000000002</v>
      </c>
    </row>
    <row r="6" spans="1:3" ht="15.75" x14ac:dyDescent="0.25">
      <c r="A6" s="2" t="s">
        <v>756</v>
      </c>
      <c r="B6" s="52">
        <v>0.59130434782608698</v>
      </c>
      <c r="C6" s="52">
        <v>0.41820000000000002</v>
      </c>
    </row>
    <row r="7" spans="1:3" ht="15.75" x14ac:dyDescent="0.25">
      <c r="A7" s="2" t="s">
        <v>750</v>
      </c>
      <c r="B7" s="52">
        <v>0.52380952380952384</v>
      </c>
      <c r="C7" s="52">
        <v>0.41820000000000002</v>
      </c>
    </row>
    <row r="8" spans="1:3" ht="15.75" x14ac:dyDescent="0.25">
      <c r="A8" s="2" t="s">
        <v>761</v>
      </c>
      <c r="B8" s="52">
        <v>0.52173913043478259</v>
      </c>
      <c r="C8" s="52">
        <v>0.41820000000000002</v>
      </c>
    </row>
    <row r="9" spans="1:3" ht="15.75" x14ac:dyDescent="0.25">
      <c r="A9" s="2" t="s">
        <v>741</v>
      </c>
      <c r="B9" s="52">
        <v>0.51811594202898548</v>
      </c>
      <c r="C9" s="52">
        <v>0.41820000000000002</v>
      </c>
    </row>
    <row r="10" spans="1:3" ht="15.75" x14ac:dyDescent="0.25">
      <c r="A10" s="2" t="s">
        <v>748</v>
      </c>
      <c r="B10" s="52">
        <v>0.47887323943661969</v>
      </c>
      <c r="C10" s="52">
        <v>0.41820000000000002</v>
      </c>
    </row>
    <row r="11" spans="1:3" ht="15.75" x14ac:dyDescent="0.25">
      <c r="A11" s="2" t="s">
        <v>759</v>
      </c>
      <c r="B11" s="52">
        <v>0.42857142857142855</v>
      </c>
      <c r="C11" s="52">
        <v>0.41820000000000002</v>
      </c>
    </row>
    <row r="12" spans="1:3" ht="15.75" x14ac:dyDescent="0.25">
      <c r="A12" s="2" t="s">
        <v>745</v>
      </c>
      <c r="B12" s="52">
        <v>0.4</v>
      </c>
      <c r="C12" s="52">
        <v>0.41820000000000002</v>
      </c>
    </row>
    <row r="13" spans="1:3" ht="15.75" x14ac:dyDescent="0.25">
      <c r="A13" s="2" t="s">
        <v>754</v>
      </c>
      <c r="B13" s="52">
        <v>0.38095238095238093</v>
      </c>
      <c r="C13" s="52">
        <v>0.41820000000000002</v>
      </c>
    </row>
    <row r="14" spans="1:3" ht="15.75" x14ac:dyDescent="0.25">
      <c r="A14" s="2" t="s">
        <v>751</v>
      </c>
      <c r="B14" s="52">
        <v>0.375</v>
      </c>
      <c r="C14" s="52">
        <v>0.41820000000000002</v>
      </c>
    </row>
    <row r="15" spans="1:3" ht="15.75" x14ac:dyDescent="0.25">
      <c r="A15" s="2" t="s">
        <v>742</v>
      </c>
      <c r="B15" s="52">
        <v>0.37209302325581395</v>
      </c>
      <c r="C15" s="52">
        <v>0.41820000000000002</v>
      </c>
    </row>
    <row r="16" spans="1:3" ht="15.75" x14ac:dyDescent="0.25">
      <c r="A16" s="2" t="s">
        <v>766</v>
      </c>
      <c r="B16" s="52">
        <v>0.34090909090909088</v>
      </c>
      <c r="C16" s="52">
        <v>0.41820000000000002</v>
      </c>
    </row>
    <row r="17" spans="1:20" ht="15.75" x14ac:dyDescent="0.25">
      <c r="A17" s="2" t="s">
        <v>743</v>
      </c>
      <c r="B17" s="52">
        <v>0.33333333333333331</v>
      </c>
      <c r="C17" s="52">
        <v>0.41820000000000002</v>
      </c>
    </row>
    <row r="18" spans="1:20" ht="15.75" x14ac:dyDescent="0.25">
      <c r="A18" s="2" t="s">
        <v>758</v>
      </c>
      <c r="B18" s="52">
        <v>0.33333333333333331</v>
      </c>
      <c r="C18" s="52">
        <v>0.41820000000000002</v>
      </c>
    </row>
    <row r="19" spans="1:20" ht="15.75" x14ac:dyDescent="0.25">
      <c r="A19" s="2" t="s">
        <v>760</v>
      </c>
      <c r="B19" s="52">
        <v>0.33333333333333331</v>
      </c>
      <c r="C19" s="52">
        <v>0.41820000000000002</v>
      </c>
    </row>
    <row r="20" spans="1:20" ht="15.75" x14ac:dyDescent="0.25">
      <c r="A20" s="2" t="s">
        <v>768</v>
      </c>
      <c r="B20" s="52">
        <v>0.31858407079646017</v>
      </c>
      <c r="C20" s="52">
        <v>0.41820000000000002</v>
      </c>
    </row>
    <row r="21" spans="1:20" ht="15.75" x14ac:dyDescent="0.25">
      <c r="A21" s="2" t="s">
        <v>762</v>
      </c>
      <c r="B21" s="52">
        <v>0.31818181818181818</v>
      </c>
      <c r="C21" s="52">
        <v>0.41820000000000002</v>
      </c>
    </row>
    <row r="22" spans="1:20" ht="15.75" x14ac:dyDescent="0.25">
      <c r="A22" s="34" t="s">
        <v>747</v>
      </c>
      <c r="B22" s="52">
        <v>0.3125</v>
      </c>
      <c r="C22" s="52">
        <v>0.41820000000000002</v>
      </c>
    </row>
    <row r="23" spans="1:20" ht="15.75" x14ac:dyDescent="0.25">
      <c r="A23" s="2" t="s">
        <v>746</v>
      </c>
      <c r="B23" s="52">
        <v>0.30769230769230771</v>
      </c>
      <c r="C23" s="52">
        <v>0.41820000000000002</v>
      </c>
    </row>
    <row r="24" spans="1:20" ht="15.75" x14ac:dyDescent="0.25">
      <c r="A24" s="2" t="s">
        <v>744</v>
      </c>
      <c r="B24" s="52">
        <v>0.25179856115107913</v>
      </c>
      <c r="C24" s="52">
        <v>0.41820000000000002</v>
      </c>
    </row>
    <row r="25" spans="1:20" ht="15.75" x14ac:dyDescent="0.25">
      <c r="A25" s="2" t="s">
        <v>757</v>
      </c>
      <c r="B25" s="52">
        <v>0.25</v>
      </c>
      <c r="C25" s="52">
        <v>0.41820000000000002</v>
      </c>
    </row>
    <row r="26" spans="1:20" ht="15.75" x14ac:dyDescent="0.25">
      <c r="A26" s="2" t="s">
        <v>764</v>
      </c>
      <c r="B26" s="52">
        <v>0.25</v>
      </c>
      <c r="C26" s="52">
        <v>0.41820000000000002</v>
      </c>
    </row>
    <row r="27" spans="1:20" ht="15.75" x14ac:dyDescent="0.25">
      <c r="A27" s="2" t="s">
        <v>749</v>
      </c>
      <c r="B27" s="52">
        <v>0.2</v>
      </c>
      <c r="C27" s="52">
        <v>0.41820000000000002</v>
      </c>
      <c r="T27" s="57"/>
    </row>
    <row r="28" spans="1:20" ht="15.75" x14ac:dyDescent="0.25">
      <c r="A28" s="2" t="s">
        <v>763</v>
      </c>
      <c r="B28" s="52">
        <v>0.2</v>
      </c>
      <c r="C28" s="52">
        <v>0.41820000000000002</v>
      </c>
    </row>
    <row r="29" spans="1:20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68" orientation="landscape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U11" sqref="U11"/>
    </sheetView>
  </sheetViews>
  <sheetFormatPr defaultRowHeight="15" x14ac:dyDescent="0.25"/>
  <cols>
    <col min="1" max="1" width="28.28515625" customWidth="1"/>
  </cols>
  <sheetData>
    <row r="1" spans="1:3" x14ac:dyDescent="0.25">
      <c r="A1" s="56" t="s">
        <v>786</v>
      </c>
    </row>
    <row r="2" spans="1:3" ht="15.75" x14ac:dyDescent="0.25">
      <c r="A2" s="2" t="s">
        <v>763</v>
      </c>
      <c r="B2" s="52">
        <v>1</v>
      </c>
      <c r="C2" s="52">
        <v>0.60070000000000001</v>
      </c>
    </row>
    <row r="3" spans="1:3" ht="15.75" x14ac:dyDescent="0.25">
      <c r="A3" s="2" t="s">
        <v>749</v>
      </c>
      <c r="B3" s="52">
        <v>1</v>
      </c>
      <c r="C3" s="52">
        <v>0.60070000000000001</v>
      </c>
    </row>
    <row r="4" spans="1:3" ht="15.75" x14ac:dyDescent="0.25">
      <c r="A4" s="2" t="s">
        <v>753</v>
      </c>
      <c r="B4" s="52">
        <v>1</v>
      </c>
      <c r="C4" s="52">
        <v>0.60070000000000001</v>
      </c>
    </row>
    <row r="5" spans="1:3" ht="15.75" x14ac:dyDescent="0.25">
      <c r="A5" s="2" t="s">
        <v>755</v>
      </c>
      <c r="B5" s="52">
        <v>1</v>
      </c>
      <c r="C5" s="52">
        <v>0.60070000000000001</v>
      </c>
    </row>
    <row r="6" spans="1:3" ht="15.75" x14ac:dyDescent="0.25">
      <c r="A6" s="2" t="s">
        <v>760</v>
      </c>
      <c r="B6" s="52">
        <v>1</v>
      </c>
      <c r="C6" s="52">
        <v>0.60070000000000001</v>
      </c>
    </row>
    <row r="7" spans="1:3" ht="15.75" x14ac:dyDescent="0.25">
      <c r="A7" s="50" t="s">
        <v>765</v>
      </c>
      <c r="B7" s="52">
        <v>1</v>
      </c>
      <c r="C7" s="52">
        <v>0.60070000000000001</v>
      </c>
    </row>
    <row r="8" spans="1:3" ht="15.75" x14ac:dyDescent="0.25">
      <c r="A8" s="2" t="s">
        <v>752</v>
      </c>
      <c r="B8" s="52">
        <v>0.77777777777777779</v>
      </c>
      <c r="C8" s="52">
        <v>0.60070000000000001</v>
      </c>
    </row>
    <row r="9" spans="1:3" ht="15.75" x14ac:dyDescent="0.25">
      <c r="A9" s="2" t="s">
        <v>750</v>
      </c>
      <c r="B9" s="52">
        <v>0.76190476190476186</v>
      </c>
      <c r="C9" s="52">
        <v>0.60070000000000001</v>
      </c>
    </row>
    <row r="10" spans="1:3" ht="15.75" x14ac:dyDescent="0.25">
      <c r="A10" s="2" t="s">
        <v>741</v>
      </c>
      <c r="B10" s="52">
        <v>0.73550724637681164</v>
      </c>
      <c r="C10" s="52">
        <v>0.60070000000000001</v>
      </c>
    </row>
    <row r="11" spans="1:3" ht="15.75" x14ac:dyDescent="0.25">
      <c r="A11" s="2" t="s">
        <v>756</v>
      </c>
      <c r="B11" s="52">
        <v>0.70434782608695656</v>
      </c>
      <c r="C11" s="52">
        <v>0.60070000000000001</v>
      </c>
    </row>
    <row r="12" spans="1:3" ht="15.75" x14ac:dyDescent="0.25">
      <c r="A12" s="2" t="s">
        <v>754</v>
      </c>
      <c r="B12" s="52">
        <v>0.66666666666666663</v>
      </c>
      <c r="C12" s="52">
        <v>0.60070000000000001</v>
      </c>
    </row>
    <row r="13" spans="1:3" ht="15.75" x14ac:dyDescent="0.25">
      <c r="A13" s="2" t="s">
        <v>764</v>
      </c>
      <c r="B13" s="52">
        <v>0.65</v>
      </c>
      <c r="C13" s="52">
        <v>0.60070000000000001</v>
      </c>
    </row>
    <row r="14" spans="1:3" ht="15.75" x14ac:dyDescent="0.25">
      <c r="A14" s="2" t="s">
        <v>751</v>
      </c>
      <c r="B14" s="52">
        <v>0.625</v>
      </c>
      <c r="C14" s="52">
        <v>0.60070000000000001</v>
      </c>
    </row>
    <row r="15" spans="1:3" ht="15.75" x14ac:dyDescent="0.25">
      <c r="A15" s="2" t="s">
        <v>746</v>
      </c>
      <c r="B15" s="52">
        <v>0.61538461538461542</v>
      </c>
      <c r="C15" s="52">
        <v>0.60070000000000001</v>
      </c>
    </row>
    <row r="16" spans="1:3" ht="15.75" x14ac:dyDescent="0.25">
      <c r="A16" s="34" t="s">
        <v>747</v>
      </c>
      <c r="B16" s="52">
        <v>0.60416666666666663</v>
      </c>
      <c r="C16" s="52">
        <v>0.60070000000000001</v>
      </c>
    </row>
    <row r="17" spans="1:20" ht="15.75" x14ac:dyDescent="0.25">
      <c r="A17" s="2" t="s">
        <v>748</v>
      </c>
      <c r="B17" s="52">
        <v>0.59154929577464788</v>
      </c>
      <c r="C17" s="52">
        <v>0.60070000000000001</v>
      </c>
    </row>
    <row r="18" spans="1:20" ht="15.75" x14ac:dyDescent="0.25">
      <c r="A18" s="2" t="s">
        <v>759</v>
      </c>
      <c r="B18" s="52">
        <v>0.5714285714285714</v>
      </c>
      <c r="C18" s="52">
        <v>0.60070000000000001</v>
      </c>
    </row>
    <row r="19" spans="1:20" ht="15.75" x14ac:dyDescent="0.25">
      <c r="A19" s="2" t="s">
        <v>744</v>
      </c>
      <c r="B19" s="52">
        <v>0.5611510791366906</v>
      </c>
      <c r="C19" s="52">
        <v>0.60070000000000001</v>
      </c>
    </row>
    <row r="20" spans="1:20" ht="15.75" x14ac:dyDescent="0.25">
      <c r="A20" s="2" t="s">
        <v>745</v>
      </c>
      <c r="B20" s="52">
        <v>0.53846153846153844</v>
      </c>
      <c r="C20" s="52">
        <v>0.60070000000000001</v>
      </c>
    </row>
    <row r="21" spans="1:20" ht="15.75" x14ac:dyDescent="0.25">
      <c r="A21" s="2" t="s">
        <v>761</v>
      </c>
      <c r="B21" s="52">
        <v>0.52173913043478259</v>
      </c>
      <c r="C21" s="52">
        <v>0.60070000000000001</v>
      </c>
    </row>
    <row r="22" spans="1:20" ht="15.75" x14ac:dyDescent="0.25">
      <c r="A22" s="2" t="s">
        <v>743</v>
      </c>
      <c r="B22" s="52">
        <v>0.51282051282051277</v>
      </c>
      <c r="C22" s="52">
        <v>0.60070000000000001</v>
      </c>
    </row>
    <row r="23" spans="1:20" ht="15.75" x14ac:dyDescent="0.25">
      <c r="A23" s="2" t="s">
        <v>742</v>
      </c>
      <c r="B23" s="52">
        <v>0.50387596899224807</v>
      </c>
      <c r="C23" s="52">
        <v>0.60070000000000001</v>
      </c>
    </row>
    <row r="24" spans="1:20" ht="15.75" x14ac:dyDescent="0.25">
      <c r="A24" s="2" t="s">
        <v>762</v>
      </c>
      <c r="B24" s="52">
        <v>0.47727272727272729</v>
      </c>
      <c r="C24" s="52">
        <v>0.60070000000000001</v>
      </c>
    </row>
    <row r="25" spans="1:20" ht="15.75" x14ac:dyDescent="0.25">
      <c r="A25" s="2" t="s">
        <v>766</v>
      </c>
      <c r="B25" s="52">
        <v>0.47727272727272729</v>
      </c>
      <c r="C25" s="52">
        <v>0.60070000000000001</v>
      </c>
    </row>
    <row r="26" spans="1:20" ht="15.75" x14ac:dyDescent="0.25">
      <c r="A26" s="2" t="s">
        <v>757</v>
      </c>
      <c r="B26" s="52">
        <v>0.41666666666666669</v>
      </c>
      <c r="C26" s="52">
        <v>0.60070000000000001</v>
      </c>
    </row>
    <row r="27" spans="1:20" ht="15.75" x14ac:dyDescent="0.25">
      <c r="A27" s="2" t="s">
        <v>768</v>
      </c>
      <c r="B27" s="52">
        <v>0.41592920353982299</v>
      </c>
      <c r="C27" s="52">
        <v>0.60070000000000001</v>
      </c>
      <c r="T27" s="57"/>
    </row>
    <row r="28" spans="1:20" ht="15.75" x14ac:dyDescent="0.25">
      <c r="A28" s="2" t="s">
        <v>758</v>
      </c>
      <c r="B28" s="52">
        <v>0.33333333333333331</v>
      </c>
      <c r="C28" s="52">
        <v>0.60070000000000001</v>
      </c>
    </row>
    <row r="29" spans="1:20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68" orientation="landscape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U11" sqref="U11"/>
    </sheetView>
  </sheetViews>
  <sheetFormatPr defaultRowHeight="15" x14ac:dyDescent="0.25"/>
  <cols>
    <col min="1" max="1" width="28.28515625" customWidth="1"/>
  </cols>
  <sheetData>
    <row r="1" spans="1:3" x14ac:dyDescent="0.25">
      <c r="A1" s="56" t="s">
        <v>787</v>
      </c>
    </row>
    <row r="2" spans="1:3" ht="15.75" x14ac:dyDescent="0.25">
      <c r="A2" s="2" t="s">
        <v>753</v>
      </c>
      <c r="B2" s="52">
        <v>1</v>
      </c>
      <c r="C2" s="52">
        <v>0.2407</v>
      </c>
    </row>
    <row r="3" spans="1:3" ht="15.75" x14ac:dyDescent="0.25">
      <c r="A3" s="50" t="s">
        <v>765</v>
      </c>
      <c r="B3" s="52">
        <v>0.66666666666666663</v>
      </c>
      <c r="C3" s="52">
        <v>0.2407</v>
      </c>
    </row>
    <row r="4" spans="1:3" ht="15.75" x14ac:dyDescent="0.25">
      <c r="A4" s="2" t="s">
        <v>764</v>
      </c>
      <c r="B4" s="52">
        <v>0.35</v>
      </c>
      <c r="C4" s="52">
        <v>0.2407</v>
      </c>
    </row>
    <row r="5" spans="1:3" ht="15.75" x14ac:dyDescent="0.25">
      <c r="A5" s="2" t="s">
        <v>759</v>
      </c>
      <c r="B5" s="52">
        <v>0.34693877551020408</v>
      </c>
      <c r="C5" s="52">
        <v>0.2407</v>
      </c>
    </row>
    <row r="6" spans="1:3" ht="15.75" x14ac:dyDescent="0.25">
      <c r="A6" s="2" t="s">
        <v>755</v>
      </c>
      <c r="B6" s="52">
        <v>0.33333333333333331</v>
      </c>
      <c r="C6" s="52">
        <v>0.2407</v>
      </c>
    </row>
    <row r="7" spans="1:3" ht="15.75" x14ac:dyDescent="0.25">
      <c r="A7" s="2" t="s">
        <v>758</v>
      </c>
      <c r="B7" s="52">
        <v>0.33333333333333331</v>
      </c>
      <c r="C7" s="52">
        <v>0.2407</v>
      </c>
    </row>
    <row r="8" spans="1:3" ht="15.75" x14ac:dyDescent="0.25">
      <c r="A8" s="2" t="s">
        <v>741</v>
      </c>
      <c r="B8" s="52">
        <v>0.31159420289855072</v>
      </c>
      <c r="C8" s="52">
        <v>0.2407</v>
      </c>
    </row>
    <row r="9" spans="1:3" ht="15.75" x14ac:dyDescent="0.25">
      <c r="A9" s="2" t="s">
        <v>751</v>
      </c>
      <c r="B9" s="52">
        <v>0.27500000000000002</v>
      </c>
      <c r="C9" s="52">
        <v>0.2407</v>
      </c>
    </row>
    <row r="10" spans="1:3" ht="15.75" x14ac:dyDescent="0.25">
      <c r="A10" s="2" t="s">
        <v>749</v>
      </c>
      <c r="B10" s="52">
        <v>0.26666666666666666</v>
      </c>
      <c r="C10" s="52">
        <v>0.2407</v>
      </c>
    </row>
    <row r="11" spans="1:3" ht="15.75" x14ac:dyDescent="0.25">
      <c r="A11" s="2" t="s">
        <v>744</v>
      </c>
      <c r="B11" s="52">
        <v>0.26618705035971224</v>
      </c>
      <c r="C11" s="52">
        <v>0.2407</v>
      </c>
    </row>
    <row r="12" spans="1:3" ht="15.75" x14ac:dyDescent="0.25">
      <c r="A12" s="2" t="s">
        <v>757</v>
      </c>
      <c r="B12" s="52">
        <v>0.25</v>
      </c>
      <c r="C12" s="52">
        <v>0.2407</v>
      </c>
    </row>
    <row r="13" spans="1:3" ht="15.75" x14ac:dyDescent="0.25">
      <c r="A13" s="2" t="s">
        <v>756</v>
      </c>
      <c r="B13" s="52">
        <v>0.24347826086956523</v>
      </c>
      <c r="C13" s="52">
        <v>0.2407</v>
      </c>
    </row>
    <row r="14" spans="1:3" ht="15.75" x14ac:dyDescent="0.25">
      <c r="A14" s="2" t="s">
        <v>752</v>
      </c>
      <c r="B14" s="52">
        <v>0.22222222222222221</v>
      </c>
      <c r="C14" s="52">
        <v>0.2407</v>
      </c>
    </row>
    <row r="15" spans="1:3" ht="15.75" x14ac:dyDescent="0.25">
      <c r="A15" s="2" t="s">
        <v>760</v>
      </c>
      <c r="B15" s="52">
        <v>0.22222222222222221</v>
      </c>
      <c r="C15" s="52">
        <v>0.2407</v>
      </c>
    </row>
    <row r="16" spans="1:3" ht="15.75" x14ac:dyDescent="0.25">
      <c r="A16" s="2" t="s">
        <v>763</v>
      </c>
      <c r="B16" s="52">
        <v>0.2</v>
      </c>
      <c r="C16" s="52">
        <v>0.2407</v>
      </c>
    </row>
    <row r="17" spans="1:20" ht="15.75" x14ac:dyDescent="0.25">
      <c r="A17" s="2" t="s">
        <v>748</v>
      </c>
      <c r="B17" s="52">
        <v>0.19718309859154928</v>
      </c>
      <c r="C17" s="52">
        <v>0.2407</v>
      </c>
    </row>
    <row r="18" spans="1:20" ht="15.75" x14ac:dyDescent="0.25">
      <c r="A18" s="2" t="s">
        <v>750</v>
      </c>
      <c r="B18" s="52">
        <v>0.19047619047619047</v>
      </c>
      <c r="C18" s="52">
        <v>0.2407</v>
      </c>
    </row>
    <row r="19" spans="1:20" ht="15.75" x14ac:dyDescent="0.25">
      <c r="A19" s="2" t="s">
        <v>754</v>
      </c>
      <c r="B19" s="52">
        <v>0.19047619047619047</v>
      </c>
      <c r="C19" s="52">
        <v>0.2407</v>
      </c>
    </row>
    <row r="20" spans="1:20" ht="15.75" x14ac:dyDescent="0.25">
      <c r="A20" s="34" t="s">
        <v>747</v>
      </c>
      <c r="B20" s="52">
        <v>0.1875</v>
      </c>
      <c r="C20" s="52">
        <v>0.2407</v>
      </c>
    </row>
    <row r="21" spans="1:20" ht="15.75" x14ac:dyDescent="0.25">
      <c r="A21" s="2" t="s">
        <v>766</v>
      </c>
      <c r="B21" s="52">
        <v>0.18181818181818182</v>
      </c>
      <c r="C21" s="52">
        <v>0.2407</v>
      </c>
    </row>
    <row r="22" spans="1:20" ht="15.75" x14ac:dyDescent="0.25">
      <c r="A22" s="2" t="s">
        <v>745</v>
      </c>
      <c r="B22" s="52">
        <v>0.16923076923076924</v>
      </c>
      <c r="C22" s="52">
        <v>0.2407</v>
      </c>
    </row>
    <row r="23" spans="1:20" ht="15.75" x14ac:dyDescent="0.25">
      <c r="A23" s="2" t="s">
        <v>742</v>
      </c>
      <c r="B23" s="52">
        <v>0.15503875968992248</v>
      </c>
      <c r="C23" s="52">
        <v>0.2407</v>
      </c>
    </row>
    <row r="24" spans="1:20" ht="15.75" x14ac:dyDescent="0.25">
      <c r="A24" s="2" t="s">
        <v>746</v>
      </c>
      <c r="B24" s="52">
        <v>0.15384615384615385</v>
      </c>
      <c r="C24" s="52">
        <v>0.2407</v>
      </c>
    </row>
    <row r="25" spans="1:20" ht="15.75" x14ac:dyDescent="0.25">
      <c r="A25" s="2" t="s">
        <v>768</v>
      </c>
      <c r="B25" s="52">
        <v>0.15044247787610621</v>
      </c>
      <c r="C25" s="52">
        <v>0.2407</v>
      </c>
    </row>
    <row r="26" spans="1:20" ht="15.75" x14ac:dyDescent="0.25">
      <c r="A26" s="2" t="s">
        <v>762</v>
      </c>
      <c r="B26" s="52">
        <v>0.13636363636363635</v>
      </c>
      <c r="C26" s="52">
        <v>0.2407</v>
      </c>
    </row>
    <row r="27" spans="1:20" ht="15.75" x14ac:dyDescent="0.25">
      <c r="A27" s="2" t="s">
        <v>761</v>
      </c>
      <c r="B27" s="52">
        <v>8.6956521739130432E-2</v>
      </c>
      <c r="C27" s="52">
        <v>0.2407</v>
      </c>
      <c r="T27" s="57"/>
    </row>
    <row r="28" spans="1:20" ht="15.75" x14ac:dyDescent="0.25">
      <c r="A28" s="2" t="s">
        <v>743</v>
      </c>
      <c r="B28" s="52">
        <v>7.6923076923076927E-2</v>
      </c>
      <c r="C28" s="52">
        <v>0.2407</v>
      </c>
    </row>
    <row r="29" spans="1:20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68" orientation="landscape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workbookViewId="0">
      <selection activeCell="U11" sqref="U11"/>
    </sheetView>
  </sheetViews>
  <sheetFormatPr defaultRowHeight="15" x14ac:dyDescent="0.25"/>
  <cols>
    <col min="1" max="1" width="28.28515625" customWidth="1"/>
  </cols>
  <sheetData>
    <row r="1" spans="1:3" x14ac:dyDescent="0.25">
      <c r="A1" s="56" t="s">
        <v>788</v>
      </c>
    </row>
    <row r="2" spans="1:3" ht="15.75" x14ac:dyDescent="0.25">
      <c r="A2" s="50" t="s">
        <v>765</v>
      </c>
      <c r="B2" s="52">
        <v>1</v>
      </c>
      <c r="C2" s="52">
        <v>0.1663</v>
      </c>
    </row>
    <row r="3" spans="1:3" ht="15.75" x14ac:dyDescent="0.25">
      <c r="A3" s="2" t="s">
        <v>759</v>
      </c>
      <c r="B3" s="52">
        <v>0.46938775510204084</v>
      </c>
      <c r="C3" s="52">
        <v>0.1663</v>
      </c>
    </row>
    <row r="4" spans="1:3" ht="15.75" x14ac:dyDescent="0.25">
      <c r="A4" s="2" t="s">
        <v>752</v>
      </c>
      <c r="B4" s="52">
        <v>0.44444444444444442</v>
      </c>
      <c r="C4" s="52">
        <v>0.1663</v>
      </c>
    </row>
    <row r="5" spans="1:3" ht="15.75" x14ac:dyDescent="0.25">
      <c r="A5" s="2" t="s">
        <v>760</v>
      </c>
      <c r="B5" s="52">
        <v>0.44444444444444442</v>
      </c>
      <c r="C5" s="52">
        <v>0.1663</v>
      </c>
    </row>
    <row r="6" spans="1:3" ht="15.75" x14ac:dyDescent="0.25">
      <c r="A6" s="2" t="s">
        <v>749</v>
      </c>
      <c r="B6" s="52">
        <v>0.33333333333333331</v>
      </c>
      <c r="C6" s="52">
        <v>0.1663</v>
      </c>
    </row>
    <row r="7" spans="1:3" ht="15.75" x14ac:dyDescent="0.25">
      <c r="A7" s="2" t="s">
        <v>744</v>
      </c>
      <c r="B7" s="52">
        <v>0.2733812949640288</v>
      </c>
      <c r="C7" s="52">
        <v>0.1663</v>
      </c>
    </row>
    <row r="8" spans="1:3" ht="15.75" x14ac:dyDescent="0.25">
      <c r="A8" s="34" t="s">
        <v>747</v>
      </c>
      <c r="B8" s="52">
        <v>0.20833333333333334</v>
      </c>
      <c r="C8" s="52">
        <v>0.1663</v>
      </c>
    </row>
    <row r="9" spans="1:3" ht="15.75" x14ac:dyDescent="0.25">
      <c r="A9" s="2" t="s">
        <v>763</v>
      </c>
      <c r="B9" s="52">
        <v>0.2</v>
      </c>
      <c r="C9" s="52">
        <v>0.1663</v>
      </c>
    </row>
    <row r="10" spans="1:3" ht="15.75" x14ac:dyDescent="0.25">
      <c r="A10" s="2" t="s">
        <v>741</v>
      </c>
      <c r="B10" s="52">
        <v>0.19927536231884058</v>
      </c>
      <c r="C10" s="52">
        <v>0.1663</v>
      </c>
    </row>
    <row r="11" spans="1:3" ht="15.75" x14ac:dyDescent="0.25">
      <c r="A11" s="2" t="s">
        <v>748</v>
      </c>
      <c r="B11" s="52">
        <v>0.16901408450704225</v>
      </c>
      <c r="C11" s="52">
        <v>0.1663</v>
      </c>
    </row>
    <row r="12" spans="1:3" ht="15.75" x14ac:dyDescent="0.25">
      <c r="A12" s="2" t="s">
        <v>750</v>
      </c>
      <c r="B12" s="52">
        <v>0.14285714285714285</v>
      </c>
      <c r="C12" s="52">
        <v>0.1663</v>
      </c>
    </row>
    <row r="13" spans="1:3" ht="15.75" x14ac:dyDescent="0.25">
      <c r="A13" s="2" t="s">
        <v>761</v>
      </c>
      <c r="B13" s="52">
        <v>0.13043478260869565</v>
      </c>
      <c r="C13" s="52">
        <v>0.1663</v>
      </c>
    </row>
    <row r="14" spans="1:3" ht="15.75" x14ac:dyDescent="0.25">
      <c r="A14" s="2" t="s">
        <v>756</v>
      </c>
      <c r="B14" s="52">
        <v>0.12173913043478261</v>
      </c>
      <c r="C14" s="52">
        <v>0.1663</v>
      </c>
    </row>
    <row r="15" spans="1:3" ht="15.75" x14ac:dyDescent="0.25">
      <c r="A15" s="2" t="s">
        <v>768</v>
      </c>
      <c r="B15" s="52">
        <v>0.11504424778761062</v>
      </c>
      <c r="C15" s="52">
        <v>0.1663</v>
      </c>
    </row>
    <row r="16" spans="1:3" ht="15.75" x14ac:dyDescent="0.25">
      <c r="A16" s="2" t="s">
        <v>751</v>
      </c>
      <c r="B16" s="52">
        <v>0.1</v>
      </c>
      <c r="C16" s="52">
        <v>0.1663</v>
      </c>
    </row>
    <row r="17" spans="1:20" ht="15.75" x14ac:dyDescent="0.25">
      <c r="A17" s="2" t="s">
        <v>764</v>
      </c>
      <c r="B17" s="52">
        <v>0.1</v>
      </c>
      <c r="C17" s="52">
        <v>0.1663</v>
      </c>
    </row>
    <row r="18" spans="1:20" ht="15.75" x14ac:dyDescent="0.25">
      <c r="A18" s="2" t="s">
        <v>742</v>
      </c>
      <c r="B18" s="52">
        <v>9.3023255813953487E-2</v>
      </c>
      <c r="C18" s="52">
        <v>0.1663</v>
      </c>
    </row>
    <row r="19" spans="1:20" ht="15.75" x14ac:dyDescent="0.25">
      <c r="A19" s="2" t="s">
        <v>766</v>
      </c>
      <c r="B19" s="52">
        <v>9.0909090909090912E-2</v>
      </c>
      <c r="C19" s="52">
        <v>0.1663</v>
      </c>
    </row>
    <row r="20" spans="1:20" ht="15.75" x14ac:dyDescent="0.25">
      <c r="A20" s="2" t="s">
        <v>743</v>
      </c>
      <c r="B20" s="52">
        <v>7.6923076923076927E-2</v>
      </c>
      <c r="C20" s="52">
        <v>0.1663</v>
      </c>
    </row>
    <row r="21" spans="1:20" ht="15.75" x14ac:dyDescent="0.25">
      <c r="A21" s="2" t="s">
        <v>745</v>
      </c>
      <c r="B21" s="52">
        <v>7.6923076923076927E-2</v>
      </c>
      <c r="C21" s="52">
        <v>0.1663</v>
      </c>
    </row>
    <row r="22" spans="1:20" ht="15.75" x14ac:dyDescent="0.25">
      <c r="A22" s="2" t="s">
        <v>746</v>
      </c>
      <c r="B22" s="52">
        <v>7.6923076923076927E-2</v>
      </c>
      <c r="C22" s="52">
        <v>0.1663</v>
      </c>
    </row>
    <row r="23" spans="1:20" ht="15.75" x14ac:dyDescent="0.25">
      <c r="A23" s="2" t="s">
        <v>762</v>
      </c>
      <c r="B23" s="52">
        <v>6.8181818181818177E-2</v>
      </c>
      <c r="C23" s="52">
        <v>0.1663</v>
      </c>
    </row>
    <row r="24" spans="1:20" ht="15.75" x14ac:dyDescent="0.25">
      <c r="A24" s="2" t="s">
        <v>753</v>
      </c>
      <c r="B24" s="52">
        <v>0</v>
      </c>
      <c r="C24" s="52">
        <v>0.1663</v>
      </c>
    </row>
    <row r="25" spans="1:20" ht="15.75" x14ac:dyDescent="0.25">
      <c r="A25" s="2" t="s">
        <v>754</v>
      </c>
      <c r="B25" s="52">
        <v>0</v>
      </c>
      <c r="C25" s="52">
        <v>0.1663</v>
      </c>
    </row>
    <row r="26" spans="1:20" ht="15.75" x14ac:dyDescent="0.25">
      <c r="A26" s="2" t="s">
        <v>755</v>
      </c>
      <c r="B26" s="52">
        <v>0</v>
      </c>
      <c r="C26" s="52">
        <v>0.1663</v>
      </c>
    </row>
    <row r="27" spans="1:20" ht="15.75" x14ac:dyDescent="0.25">
      <c r="A27" s="2" t="s">
        <v>757</v>
      </c>
      <c r="B27" s="52">
        <v>0</v>
      </c>
      <c r="C27" s="52">
        <v>0.1663</v>
      </c>
      <c r="T27" s="57"/>
    </row>
    <row r="28" spans="1:20" ht="15.75" x14ac:dyDescent="0.25">
      <c r="A28" s="2" t="s">
        <v>758</v>
      </c>
      <c r="B28" s="52">
        <v>0</v>
      </c>
      <c r="C28" s="52">
        <v>0.1663</v>
      </c>
    </row>
    <row r="29" spans="1:20" x14ac:dyDescent="0.25">
      <c r="B29" s="52"/>
    </row>
    <row r="32" spans="1:20" x14ac:dyDescent="0.25">
      <c r="I32" s="57" t="s">
        <v>777</v>
      </c>
    </row>
  </sheetData>
  <sortState ref="A2:C28">
    <sortCondition descending="1" ref="B2:B28"/>
  </sortState>
  <pageMargins left="0.7" right="0.7" top="0.75" bottom="0.75" header="0.3" footer="0.3"/>
  <pageSetup paperSize="9" scale="68" orientation="landscape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U11" sqref="U11"/>
    </sheetView>
  </sheetViews>
  <sheetFormatPr defaultRowHeight="15" x14ac:dyDescent="0.25"/>
  <cols>
    <col min="1" max="1" width="28.28515625" customWidth="1"/>
  </cols>
  <sheetData>
    <row r="1" spans="1:3" x14ac:dyDescent="0.25">
      <c r="A1" s="62" t="s">
        <v>793</v>
      </c>
    </row>
    <row r="2" spans="1:3" ht="15.75" x14ac:dyDescent="0.25">
      <c r="A2" s="2" t="s">
        <v>755</v>
      </c>
      <c r="B2" s="52">
        <v>0.55555555555555558</v>
      </c>
      <c r="C2" s="52">
        <v>7.5800000000000006E-2</v>
      </c>
    </row>
    <row r="3" spans="1:3" ht="15.75" x14ac:dyDescent="0.25">
      <c r="A3" s="50" t="s">
        <v>765</v>
      </c>
      <c r="B3" s="52">
        <v>0.5</v>
      </c>
      <c r="C3" s="52">
        <v>7.5800000000000006E-2</v>
      </c>
    </row>
    <row r="4" spans="1:3" ht="15.75" x14ac:dyDescent="0.25">
      <c r="A4" s="2" t="s">
        <v>764</v>
      </c>
      <c r="B4" s="52">
        <v>0.4</v>
      </c>
      <c r="C4" s="52">
        <v>7.5800000000000006E-2</v>
      </c>
    </row>
    <row r="5" spans="1:3" ht="15.75" x14ac:dyDescent="0.25">
      <c r="A5" s="2" t="s">
        <v>763</v>
      </c>
      <c r="B5" s="52">
        <v>0.2</v>
      </c>
      <c r="C5" s="52">
        <v>7.5800000000000006E-2</v>
      </c>
    </row>
    <row r="6" spans="1:3" ht="15.75" x14ac:dyDescent="0.25">
      <c r="A6" s="2" t="s">
        <v>753</v>
      </c>
      <c r="B6" s="52">
        <v>0.16666666666666666</v>
      </c>
      <c r="C6" s="52">
        <v>7.5800000000000006E-2</v>
      </c>
    </row>
    <row r="7" spans="1:3" ht="15.75" x14ac:dyDescent="0.25">
      <c r="A7" s="2" t="s">
        <v>741</v>
      </c>
      <c r="B7" s="52">
        <v>0.15579710144927536</v>
      </c>
      <c r="C7" s="52">
        <v>7.5800000000000006E-2</v>
      </c>
    </row>
    <row r="8" spans="1:3" ht="15.75" x14ac:dyDescent="0.25">
      <c r="A8" s="2" t="s">
        <v>746</v>
      </c>
      <c r="B8" s="52">
        <v>0.15384615384615385</v>
      </c>
      <c r="C8" s="52">
        <v>7.5800000000000006E-2</v>
      </c>
    </row>
    <row r="9" spans="1:3" ht="15.75" x14ac:dyDescent="0.25">
      <c r="A9" s="2" t="s">
        <v>752</v>
      </c>
      <c r="B9" s="52">
        <v>0.1111111111111111</v>
      </c>
      <c r="C9" s="52">
        <v>7.5800000000000006E-2</v>
      </c>
    </row>
    <row r="10" spans="1:3" ht="15.75" x14ac:dyDescent="0.25">
      <c r="A10" s="2" t="s">
        <v>760</v>
      </c>
      <c r="B10" s="52">
        <v>0.1111111111111111</v>
      </c>
      <c r="C10" s="52">
        <v>7.5800000000000006E-2</v>
      </c>
    </row>
    <row r="11" spans="1:3" ht="15.75" x14ac:dyDescent="0.25">
      <c r="A11" s="2" t="s">
        <v>744</v>
      </c>
      <c r="B11" s="52">
        <v>0.1079136690647482</v>
      </c>
      <c r="C11" s="52">
        <v>7.5800000000000006E-2</v>
      </c>
    </row>
    <row r="12" spans="1:3" ht="15.75" x14ac:dyDescent="0.25">
      <c r="A12" s="2" t="s">
        <v>759</v>
      </c>
      <c r="B12" s="52">
        <v>0.10204081632653061</v>
      </c>
      <c r="C12" s="52">
        <v>7.5800000000000006E-2</v>
      </c>
    </row>
    <row r="13" spans="1:3" ht="15.75" x14ac:dyDescent="0.25">
      <c r="A13" s="2" t="s">
        <v>751</v>
      </c>
      <c r="B13" s="52">
        <v>0.05</v>
      </c>
      <c r="C13" s="52">
        <v>7.5800000000000006E-2</v>
      </c>
    </row>
    <row r="14" spans="1:3" ht="15.75" x14ac:dyDescent="0.25">
      <c r="A14" s="2" t="s">
        <v>750</v>
      </c>
      <c r="B14" s="52">
        <v>4.7619047619047616E-2</v>
      </c>
      <c r="C14" s="52">
        <v>7.5800000000000006E-2</v>
      </c>
    </row>
    <row r="15" spans="1:3" ht="15.75" x14ac:dyDescent="0.25">
      <c r="A15" s="2" t="s">
        <v>762</v>
      </c>
      <c r="B15" s="52">
        <v>4.5454545454545456E-2</v>
      </c>
      <c r="C15" s="52">
        <v>7.5800000000000006E-2</v>
      </c>
    </row>
    <row r="16" spans="1:3" ht="15.75" x14ac:dyDescent="0.25">
      <c r="A16" s="2" t="s">
        <v>756</v>
      </c>
      <c r="B16" s="52">
        <v>4.3478260869565216E-2</v>
      </c>
      <c r="C16" s="52">
        <v>7.5800000000000006E-2</v>
      </c>
    </row>
    <row r="17" spans="1:20" ht="15.75" x14ac:dyDescent="0.25">
      <c r="A17" s="2" t="s">
        <v>742</v>
      </c>
      <c r="B17" s="52">
        <v>3.1007751937984496E-2</v>
      </c>
      <c r="C17" s="52">
        <v>7.5800000000000006E-2</v>
      </c>
    </row>
    <row r="18" spans="1:20" ht="15.75" x14ac:dyDescent="0.25">
      <c r="A18" s="2" t="s">
        <v>743</v>
      </c>
      <c r="B18" s="52">
        <v>2.564102564102564E-2</v>
      </c>
      <c r="C18" s="52">
        <v>7.5800000000000006E-2</v>
      </c>
    </row>
    <row r="19" spans="1:20" ht="15.75" x14ac:dyDescent="0.25">
      <c r="A19" s="2" t="s">
        <v>745</v>
      </c>
      <c r="B19" s="52">
        <v>1.5384615384615385E-2</v>
      </c>
      <c r="C19" s="52">
        <v>7.5800000000000006E-2</v>
      </c>
    </row>
    <row r="20" spans="1:20" ht="15.75" x14ac:dyDescent="0.25">
      <c r="A20" s="2" t="s">
        <v>768</v>
      </c>
      <c r="B20" s="52">
        <v>8.8495575221238937E-3</v>
      </c>
      <c r="C20" s="52">
        <v>7.5800000000000006E-2</v>
      </c>
    </row>
    <row r="21" spans="1:20" ht="15.75" x14ac:dyDescent="0.25">
      <c r="A21" s="34" t="s">
        <v>747</v>
      </c>
      <c r="B21" s="52">
        <v>0</v>
      </c>
      <c r="C21" s="52">
        <v>7.5800000000000006E-2</v>
      </c>
    </row>
    <row r="22" spans="1:20" ht="15.75" x14ac:dyDescent="0.25">
      <c r="A22" s="2" t="s">
        <v>748</v>
      </c>
      <c r="B22" s="52">
        <v>0</v>
      </c>
      <c r="C22" s="52">
        <v>7.5800000000000006E-2</v>
      </c>
    </row>
    <row r="23" spans="1:20" ht="15.75" x14ac:dyDescent="0.25">
      <c r="A23" s="2" t="s">
        <v>749</v>
      </c>
      <c r="B23" s="52">
        <v>0</v>
      </c>
      <c r="C23" s="52">
        <v>7.5800000000000006E-2</v>
      </c>
    </row>
    <row r="24" spans="1:20" ht="15.75" x14ac:dyDescent="0.25">
      <c r="A24" s="2" t="s">
        <v>754</v>
      </c>
      <c r="B24" s="52">
        <v>0</v>
      </c>
      <c r="C24" s="52">
        <v>7.5800000000000006E-2</v>
      </c>
    </row>
    <row r="25" spans="1:20" ht="15.75" x14ac:dyDescent="0.25">
      <c r="A25" s="2" t="s">
        <v>757</v>
      </c>
      <c r="B25" s="52">
        <v>0</v>
      </c>
      <c r="C25" s="52">
        <v>7.5800000000000006E-2</v>
      </c>
    </row>
    <row r="26" spans="1:20" ht="15.75" x14ac:dyDescent="0.25">
      <c r="A26" s="2" t="s">
        <v>758</v>
      </c>
      <c r="B26" s="52">
        <v>0</v>
      </c>
      <c r="C26" s="52">
        <v>7.5800000000000006E-2</v>
      </c>
    </row>
    <row r="27" spans="1:20" ht="15.75" x14ac:dyDescent="0.25">
      <c r="A27" s="2" t="s">
        <v>761</v>
      </c>
      <c r="B27" s="52">
        <v>0</v>
      </c>
      <c r="C27" s="52">
        <v>7.5800000000000006E-2</v>
      </c>
      <c r="T27" s="57"/>
    </row>
    <row r="28" spans="1:20" ht="15.75" x14ac:dyDescent="0.25">
      <c r="A28" s="2" t="s">
        <v>766</v>
      </c>
      <c r="B28" s="52">
        <v>0</v>
      </c>
      <c r="C28" s="52">
        <v>7.5800000000000006E-2</v>
      </c>
    </row>
    <row r="29" spans="1:20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49" orientation="landscape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U11" sqref="U11"/>
    </sheetView>
  </sheetViews>
  <sheetFormatPr defaultRowHeight="15" x14ac:dyDescent="0.25"/>
  <cols>
    <col min="1" max="1" width="28.28515625" customWidth="1"/>
  </cols>
  <sheetData>
    <row r="1" spans="1:3" x14ac:dyDescent="0.25">
      <c r="A1" s="62" t="s">
        <v>796</v>
      </c>
    </row>
    <row r="2" spans="1:3" ht="15.75" x14ac:dyDescent="0.25">
      <c r="A2" s="2" t="s">
        <v>763</v>
      </c>
      <c r="B2" s="52">
        <v>1</v>
      </c>
      <c r="C2" s="52">
        <v>0.2253</v>
      </c>
    </row>
    <row r="3" spans="1:3" ht="15.75" x14ac:dyDescent="0.25">
      <c r="A3" s="2" t="s">
        <v>761</v>
      </c>
      <c r="B3" s="52">
        <v>0.78260869565217395</v>
      </c>
      <c r="C3" s="52">
        <v>0.2253</v>
      </c>
    </row>
    <row r="4" spans="1:3" ht="15.75" x14ac:dyDescent="0.25">
      <c r="A4" s="2" t="s">
        <v>755</v>
      </c>
      <c r="B4" s="52">
        <v>0.77777777777777779</v>
      </c>
      <c r="C4" s="52">
        <v>0.2253</v>
      </c>
    </row>
    <row r="5" spans="1:3" ht="15.75" x14ac:dyDescent="0.25">
      <c r="A5" s="2" t="s">
        <v>749</v>
      </c>
      <c r="B5" s="52">
        <v>0.66666666666666663</v>
      </c>
      <c r="C5" s="52">
        <v>0.2253</v>
      </c>
    </row>
    <row r="6" spans="1:3" ht="15.75" x14ac:dyDescent="0.25">
      <c r="A6" s="2" t="s">
        <v>753</v>
      </c>
      <c r="B6" s="52">
        <v>0.66666666666666663</v>
      </c>
      <c r="C6" s="52">
        <v>0.2253</v>
      </c>
    </row>
    <row r="7" spans="1:3" ht="15.75" x14ac:dyDescent="0.25">
      <c r="A7" s="2" t="s">
        <v>764</v>
      </c>
      <c r="B7" s="52">
        <v>0.55000000000000004</v>
      </c>
      <c r="C7" s="52">
        <v>0.2253</v>
      </c>
    </row>
    <row r="8" spans="1:3" ht="15.75" x14ac:dyDescent="0.25">
      <c r="A8" s="2" t="s">
        <v>754</v>
      </c>
      <c r="B8" s="52">
        <v>0.42857142857142855</v>
      </c>
      <c r="C8" s="52">
        <v>0.2253</v>
      </c>
    </row>
    <row r="9" spans="1:3" ht="15.75" x14ac:dyDescent="0.25">
      <c r="A9" s="50" t="s">
        <v>765</v>
      </c>
      <c r="B9" s="52">
        <v>0.3888888888888889</v>
      </c>
      <c r="C9" s="52">
        <v>0.2253</v>
      </c>
    </row>
    <row r="10" spans="1:3" ht="15.75" x14ac:dyDescent="0.25">
      <c r="A10" s="2" t="s">
        <v>746</v>
      </c>
      <c r="B10" s="52">
        <v>0.38461538461538464</v>
      </c>
      <c r="C10" s="52">
        <v>0.2253</v>
      </c>
    </row>
    <row r="11" spans="1:3" ht="15.75" x14ac:dyDescent="0.25">
      <c r="A11" s="2" t="s">
        <v>752</v>
      </c>
      <c r="B11" s="52">
        <v>0.33333333333333331</v>
      </c>
      <c r="C11" s="52">
        <v>0.2253</v>
      </c>
    </row>
    <row r="12" spans="1:3" ht="15.75" x14ac:dyDescent="0.25">
      <c r="A12" s="2" t="s">
        <v>760</v>
      </c>
      <c r="B12" s="52">
        <v>0.33333333333333331</v>
      </c>
      <c r="C12" s="52">
        <v>0.2253</v>
      </c>
    </row>
    <row r="13" spans="1:3" ht="15.75" x14ac:dyDescent="0.25">
      <c r="A13" s="2" t="s">
        <v>751</v>
      </c>
      <c r="B13" s="52">
        <v>0.3</v>
      </c>
      <c r="C13" s="52">
        <v>0.2253</v>
      </c>
    </row>
    <row r="14" spans="1:3" ht="15.75" x14ac:dyDescent="0.25">
      <c r="A14" s="2" t="s">
        <v>744</v>
      </c>
      <c r="B14" s="52">
        <v>0.28776978417266186</v>
      </c>
      <c r="C14" s="52">
        <v>0.2253</v>
      </c>
    </row>
    <row r="15" spans="1:3" ht="15.75" x14ac:dyDescent="0.25">
      <c r="A15" s="2" t="s">
        <v>759</v>
      </c>
      <c r="B15" s="52">
        <v>0.26530612244897961</v>
      </c>
      <c r="C15" s="52">
        <v>0.2253</v>
      </c>
    </row>
    <row r="16" spans="1:3" ht="15.75" x14ac:dyDescent="0.25">
      <c r="A16" s="2" t="s">
        <v>762</v>
      </c>
      <c r="B16" s="52">
        <v>0.25</v>
      </c>
      <c r="C16" s="52">
        <v>0.2253</v>
      </c>
    </row>
    <row r="17" spans="1:20" ht="15.75" x14ac:dyDescent="0.25">
      <c r="A17" s="2" t="s">
        <v>756</v>
      </c>
      <c r="B17" s="52">
        <v>0.23478260869565218</v>
      </c>
      <c r="C17" s="52">
        <v>0.2253</v>
      </c>
    </row>
    <row r="18" spans="1:20" ht="15.75" x14ac:dyDescent="0.25">
      <c r="A18" s="2" t="s">
        <v>741</v>
      </c>
      <c r="B18" s="52">
        <v>0.21014492753623187</v>
      </c>
      <c r="C18" s="52">
        <v>0.2253</v>
      </c>
    </row>
    <row r="19" spans="1:20" ht="15.75" x14ac:dyDescent="0.25">
      <c r="A19" s="2" t="s">
        <v>758</v>
      </c>
      <c r="B19" s="52">
        <v>0.20833333333333334</v>
      </c>
      <c r="C19" s="52">
        <v>0.2253</v>
      </c>
    </row>
    <row r="20" spans="1:20" ht="15.75" x14ac:dyDescent="0.25">
      <c r="A20" s="34" t="s">
        <v>747</v>
      </c>
      <c r="B20" s="52">
        <v>0.16666666666666666</v>
      </c>
      <c r="C20" s="52">
        <v>0.2253</v>
      </c>
    </row>
    <row r="21" spans="1:20" ht="15.75" x14ac:dyDescent="0.25">
      <c r="A21" s="2" t="s">
        <v>757</v>
      </c>
      <c r="B21" s="52">
        <v>0.16666666666666666</v>
      </c>
      <c r="C21" s="52">
        <v>0.2253</v>
      </c>
    </row>
    <row r="22" spans="1:20" ht="15.75" x14ac:dyDescent="0.25">
      <c r="A22" s="2" t="s">
        <v>768</v>
      </c>
      <c r="B22" s="52">
        <v>0.15929203539823009</v>
      </c>
      <c r="C22" s="52">
        <v>0.2253</v>
      </c>
    </row>
    <row r="23" spans="1:20" ht="15.75" x14ac:dyDescent="0.25">
      <c r="A23" s="2" t="s">
        <v>766</v>
      </c>
      <c r="B23" s="52">
        <v>0.15909090909090909</v>
      </c>
      <c r="C23" s="52">
        <v>0.2253</v>
      </c>
    </row>
    <row r="24" spans="1:20" ht="15.75" x14ac:dyDescent="0.25">
      <c r="A24" s="2" t="s">
        <v>750</v>
      </c>
      <c r="B24" s="52">
        <v>0.14285714285714285</v>
      </c>
      <c r="C24" s="52">
        <v>0.2253</v>
      </c>
    </row>
    <row r="25" spans="1:20" ht="15.75" x14ac:dyDescent="0.25">
      <c r="A25" s="2" t="s">
        <v>743</v>
      </c>
      <c r="B25" s="52">
        <v>0.12820512820512819</v>
      </c>
      <c r="C25" s="52">
        <v>0.2253</v>
      </c>
    </row>
    <row r="26" spans="1:20" ht="15.75" x14ac:dyDescent="0.25">
      <c r="A26" s="2" t="s">
        <v>742</v>
      </c>
      <c r="B26" s="52">
        <v>0.11627906976744186</v>
      </c>
      <c r="C26" s="52">
        <v>0.2253</v>
      </c>
    </row>
    <row r="27" spans="1:20" ht="15.75" x14ac:dyDescent="0.25">
      <c r="A27" s="2" t="s">
        <v>745</v>
      </c>
      <c r="B27" s="52">
        <v>6.1538461538461542E-2</v>
      </c>
      <c r="C27" s="52">
        <v>0.2253</v>
      </c>
      <c r="T27" s="57"/>
    </row>
    <row r="28" spans="1:20" ht="15.75" x14ac:dyDescent="0.25">
      <c r="A28" s="2" t="s">
        <v>748</v>
      </c>
      <c r="B28" s="52">
        <v>1.4084507042253521E-2</v>
      </c>
      <c r="C28" s="52">
        <v>0.2253</v>
      </c>
    </row>
    <row r="29" spans="1:20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54" orientation="landscape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U11" sqref="U11"/>
    </sheetView>
  </sheetViews>
  <sheetFormatPr defaultRowHeight="15" x14ac:dyDescent="0.25"/>
  <cols>
    <col min="1" max="1" width="28.28515625" customWidth="1"/>
  </cols>
  <sheetData>
    <row r="1" spans="1:3" ht="15.75" x14ac:dyDescent="0.25">
      <c r="A1" s="66" t="s">
        <v>797</v>
      </c>
    </row>
    <row r="2" spans="1:3" ht="15.75" x14ac:dyDescent="0.25">
      <c r="A2" s="2" t="s">
        <v>742</v>
      </c>
      <c r="B2" s="52">
        <v>1</v>
      </c>
      <c r="C2" s="52">
        <v>0.86350000000000005</v>
      </c>
    </row>
    <row r="3" spans="1:3" ht="15.75" x14ac:dyDescent="0.25">
      <c r="A3" s="2" t="s">
        <v>743</v>
      </c>
      <c r="B3" s="52">
        <v>1</v>
      </c>
      <c r="C3" s="52">
        <v>0.86350000000000005</v>
      </c>
    </row>
    <row r="4" spans="1:3" ht="15.75" x14ac:dyDescent="0.25">
      <c r="A4" s="2" t="s">
        <v>748</v>
      </c>
      <c r="B4" s="52">
        <v>1</v>
      </c>
      <c r="C4" s="52">
        <v>0.86350000000000005</v>
      </c>
    </row>
    <row r="5" spans="1:3" ht="15.75" x14ac:dyDescent="0.25">
      <c r="A5" s="2" t="s">
        <v>749</v>
      </c>
      <c r="B5" s="52">
        <v>1</v>
      </c>
      <c r="C5" s="52">
        <v>0.86350000000000005</v>
      </c>
    </row>
    <row r="6" spans="1:3" ht="15.75" x14ac:dyDescent="0.25">
      <c r="A6" s="2" t="s">
        <v>751</v>
      </c>
      <c r="B6" s="52">
        <v>1</v>
      </c>
      <c r="C6" s="52">
        <v>0.86350000000000005</v>
      </c>
    </row>
    <row r="7" spans="1:3" ht="15.75" x14ac:dyDescent="0.25">
      <c r="A7" s="2" t="s">
        <v>753</v>
      </c>
      <c r="B7" s="52">
        <v>1</v>
      </c>
      <c r="C7" s="52">
        <v>0.86350000000000005</v>
      </c>
    </row>
    <row r="8" spans="1:3" ht="15.75" x14ac:dyDescent="0.25">
      <c r="A8" s="2" t="s">
        <v>768</v>
      </c>
      <c r="B8" s="52">
        <v>1</v>
      </c>
      <c r="C8" s="52">
        <v>0.86350000000000005</v>
      </c>
    </row>
    <row r="9" spans="1:3" ht="15.75" x14ac:dyDescent="0.25">
      <c r="A9" s="2" t="s">
        <v>756</v>
      </c>
      <c r="B9" s="52">
        <v>1</v>
      </c>
      <c r="C9" s="52">
        <v>0.86350000000000005</v>
      </c>
    </row>
    <row r="10" spans="1:3" ht="15.75" x14ac:dyDescent="0.25">
      <c r="A10" s="2" t="s">
        <v>759</v>
      </c>
      <c r="B10" s="52">
        <v>1</v>
      </c>
      <c r="C10" s="52">
        <v>0.86350000000000005</v>
      </c>
    </row>
    <row r="11" spans="1:3" ht="15.75" x14ac:dyDescent="0.25">
      <c r="A11" s="2" t="s">
        <v>760</v>
      </c>
      <c r="B11" s="52">
        <v>1</v>
      </c>
      <c r="C11" s="52">
        <v>0.86350000000000005</v>
      </c>
    </row>
    <row r="12" spans="1:3" ht="15.75" x14ac:dyDescent="0.25">
      <c r="A12" s="2" t="s">
        <v>762</v>
      </c>
      <c r="B12" s="52">
        <v>1</v>
      </c>
      <c r="C12" s="52">
        <v>0.86350000000000005</v>
      </c>
    </row>
    <row r="13" spans="1:3" ht="15.75" x14ac:dyDescent="0.25">
      <c r="A13" s="2" t="s">
        <v>766</v>
      </c>
      <c r="B13" s="52">
        <v>1</v>
      </c>
      <c r="C13" s="52">
        <v>0.86350000000000005</v>
      </c>
    </row>
    <row r="14" spans="1:3" ht="15.75" x14ac:dyDescent="0.25">
      <c r="A14" s="50" t="s">
        <v>765</v>
      </c>
      <c r="B14" s="52">
        <v>1</v>
      </c>
      <c r="C14" s="52">
        <v>0.86350000000000005</v>
      </c>
    </row>
    <row r="15" spans="1:3" ht="15.75" x14ac:dyDescent="0.25">
      <c r="A15" s="2" t="s">
        <v>745</v>
      </c>
      <c r="B15" s="52">
        <v>0.9375</v>
      </c>
      <c r="C15" s="52">
        <v>0.86350000000000005</v>
      </c>
    </row>
    <row r="16" spans="1:3" ht="15.75" x14ac:dyDescent="0.25">
      <c r="A16" s="2" t="s">
        <v>741</v>
      </c>
      <c r="B16" s="52">
        <v>0.93023255813953487</v>
      </c>
      <c r="C16" s="52">
        <v>0.86350000000000005</v>
      </c>
    </row>
    <row r="17" spans="1:20" ht="15.75" x14ac:dyDescent="0.25">
      <c r="A17" s="2" t="s">
        <v>755</v>
      </c>
      <c r="B17" s="52">
        <v>0.9</v>
      </c>
      <c r="C17" s="52">
        <v>0.86350000000000005</v>
      </c>
    </row>
    <row r="18" spans="1:20" ht="15.75" x14ac:dyDescent="0.25">
      <c r="A18" s="2" t="s">
        <v>758</v>
      </c>
      <c r="B18" s="52">
        <v>0.875</v>
      </c>
      <c r="C18" s="52">
        <v>0.86350000000000005</v>
      </c>
    </row>
    <row r="19" spans="1:20" ht="15.75" x14ac:dyDescent="0.25">
      <c r="A19" s="2" t="s">
        <v>764</v>
      </c>
      <c r="B19" s="52">
        <v>0.8571428571428571</v>
      </c>
      <c r="C19" s="52">
        <v>0.86350000000000005</v>
      </c>
    </row>
    <row r="20" spans="1:20" ht="15.75" x14ac:dyDescent="0.25">
      <c r="A20" s="2" t="s">
        <v>746</v>
      </c>
      <c r="B20" s="52">
        <v>0.8</v>
      </c>
      <c r="C20" s="52">
        <v>0.86350000000000005</v>
      </c>
    </row>
    <row r="21" spans="1:20" ht="15.75" x14ac:dyDescent="0.25">
      <c r="A21" s="2" t="s">
        <v>750</v>
      </c>
      <c r="B21" s="52">
        <v>0.8</v>
      </c>
      <c r="C21" s="52">
        <v>0.86350000000000005</v>
      </c>
    </row>
    <row r="22" spans="1:20" ht="15.75" x14ac:dyDescent="0.25">
      <c r="A22" s="2" t="s">
        <v>763</v>
      </c>
      <c r="B22" s="52">
        <v>0.8</v>
      </c>
      <c r="C22" s="52">
        <v>0.86350000000000005</v>
      </c>
    </row>
    <row r="23" spans="1:20" ht="15.75" x14ac:dyDescent="0.25">
      <c r="A23" s="2" t="s">
        <v>744</v>
      </c>
      <c r="B23" s="52">
        <v>0.76666666666666672</v>
      </c>
      <c r="C23" s="52">
        <v>0.86350000000000005</v>
      </c>
    </row>
    <row r="24" spans="1:20" ht="15.75" x14ac:dyDescent="0.25">
      <c r="A24" s="34" t="s">
        <v>747</v>
      </c>
      <c r="B24" s="52">
        <v>0.5</v>
      </c>
      <c r="C24" s="52">
        <v>0.86350000000000005</v>
      </c>
    </row>
    <row r="25" spans="1:20" ht="15.75" x14ac:dyDescent="0.25">
      <c r="A25" s="2" t="s">
        <v>757</v>
      </c>
      <c r="B25" s="52">
        <v>0.5</v>
      </c>
      <c r="C25" s="52">
        <v>0.86350000000000005</v>
      </c>
    </row>
    <row r="26" spans="1:20" ht="15.75" x14ac:dyDescent="0.25">
      <c r="A26" s="2" t="s">
        <v>754</v>
      </c>
      <c r="B26" s="52">
        <v>0.42857142857142855</v>
      </c>
      <c r="C26" s="52">
        <v>0.86350000000000005</v>
      </c>
    </row>
    <row r="27" spans="1:20" ht="15.75" x14ac:dyDescent="0.25">
      <c r="A27" s="2" t="s">
        <v>752</v>
      </c>
      <c r="B27" s="52">
        <v>0.25</v>
      </c>
      <c r="C27" s="52">
        <v>0.86350000000000005</v>
      </c>
      <c r="T27" s="57"/>
    </row>
    <row r="28" spans="1:20" ht="15.75" x14ac:dyDescent="0.25">
      <c r="A28" s="2" t="s">
        <v>761</v>
      </c>
      <c r="B28" s="52">
        <v>0</v>
      </c>
      <c r="C28" s="52">
        <v>0.86350000000000005</v>
      </c>
    </row>
    <row r="29" spans="1:20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68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03"/>
  <sheetViews>
    <sheetView zoomScale="60" zoomScaleNormal="60" workbookViewId="0">
      <pane xSplit="2" ySplit="3" topLeftCell="C46" activePane="bottomRight" state="frozen"/>
      <selection pane="topRight" activeCell="C1" sqref="C1"/>
      <selection pane="bottomLeft" activeCell="A4" sqref="A4"/>
      <selection pane="bottomRight" activeCell="B56" sqref="B56"/>
    </sheetView>
  </sheetViews>
  <sheetFormatPr defaultRowHeight="15.75" x14ac:dyDescent="0.25"/>
  <cols>
    <col min="1" max="1" width="10.85546875" style="30" customWidth="1"/>
    <col min="2" max="2" width="70.42578125" style="36" customWidth="1"/>
    <col min="3" max="3" width="17.42578125" style="36" customWidth="1"/>
    <col min="4" max="4" width="20.28515625" style="15" customWidth="1"/>
    <col min="5" max="5" width="19.85546875" style="15" customWidth="1"/>
    <col min="6" max="6" width="20.5703125" style="15" customWidth="1"/>
    <col min="7" max="7" width="20.28515625" style="15" customWidth="1"/>
    <col min="8" max="8" width="21.85546875" style="15" customWidth="1"/>
    <col min="9" max="9" width="22.140625" style="15" customWidth="1"/>
    <col min="10" max="11" width="21.28515625" style="15" customWidth="1"/>
    <col min="12" max="13" width="22.140625" style="15" customWidth="1"/>
    <col min="14" max="14" width="23.42578125" style="15" customWidth="1"/>
    <col min="15" max="15" width="21.7109375" style="15" customWidth="1"/>
    <col min="16" max="16" width="19.85546875" style="15" customWidth="1"/>
    <col min="17" max="17" width="21.42578125" style="15" customWidth="1"/>
    <col min="18" max="19" width="18.5703125" style="15" customWidth="1"/>
    <col min="20" max="20" width="18.85546875" style="15" customWidth="1"/>
    <col min="21" max="21" width="18.28515625" style="15" customWidth="1"/>
    <col min="22" max="22" width="18.42578125" style="15" customWidth="1"/>
    <col min="23" max="23" width="18.5703125" style="15" customWidth="1"/>
    <col min="24" max="24" width="18.28515625" style="15" customWidth="1"/>
    <col min="25" max="25" width="18.85546875" style="15" customWidth="1"/>
    <col min="26" max="26" width="18.140625" style="15" customWidth="1"/>
    <col min="27" max="27" width="18.28515625" style="15" customWidth="1"/>
    <col min="28" max="28" width="20.42578125" style="15" customWidth="1"/>
    <col min="29" max="29" width="18.140625" style="15" customWidth="1"/>
    <col min="30" max="30" width="17.5703125" style="15" customWidth="1"/>
    <col min="31" max="31" width="9.140625" style="15"/>
    <col min="32" max="32" width="14.140625" style="15" bestFit="1" customWidth="1"/>
    <col min="33" max="16384" width="9.140625" style="15"/>
  </cols>
  <sheetData>
    <row r="1" spans="1:30" s="5" customFormat="1" ht="47.25" customHeight="1" x14ac:dyDescent="0.25">
      <c r="A1" s="37" t="s">
        <v>718</v>
      </c>
      <c r="B1" s="38"/>
      <c r="C1" s="38"/>
      <c r="D1" s="38"/>
      <c r="E1" s="38"/>
      <c r="F1" s="38"/>
      <c r="G1" s="38"/>
      <c r="H1" s="38"/>
      <c r="I1" s="38"/>
      <c r="J1" s="39"/>
      <c r="K1" s="4"/>
      <c r="L1" s="4"/>
      <c r="N1" s="4"/>
      <c r="O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spans="1:30" x14ac:dyDescent="0.25">
      <c r="A2" s="20" t="s">
        <v>56</v>
      </c>
      <c r="B2" s="31" t="s">
        <v>0</v>
      </c>
      <c r="C2" s="31"/>
      <c r="D2" s="21">
        <v>1</v>
      </c>
      <c r="E2" s="21">
        <v>2</v>
      </c>
      <c r="F2" s="21">
        <v>3</v>
      </c>
      <c r="G2" s="21">
        <v>4</v>
      </c>
      <c r="H2" s="21">
        <v>5</v>
      </c>
      <c r="I2" s="21">
        <v>6</v>
      </c>
      <c r="J2" s="21">
        <v>7</v>
      </c>
      <c r="K2" s="21">
        <v>8</v>
      </c>
      <c r="L2" s="21">
        <v>9</v>
      </c>
      <c r="M2" s="21">
        <v>10</v>
      </c>
      <c r="N2" s="21">
        <v>11</v>
      </c>
      <c r="O2" s="21">
        <v>12</v>
      </c>
      <c r="P2" s="21">
        <v>13</v>
      </c>
      <c r="Q2" s="21">
        <v>14</v>
      </c>
      <c r="R2" s="21">
        <v>15</v>
      </c>
      <c r="S2" s="21">
        <v>16</v>
      </c>
      <c r="T2" s="21">
        <v>17</v>
      </c>
      <c r="U2" s="21">
        <v>18</v>
      </c>
      <c r="V2" s="21">
        <v>19</v>
      </c>
      <c r="W2" s="21">
        <v>20</v>
      </c>
      <c r="X2" s="21">
        <v>21</v>
      </c>
      <c r="Y2" s="21">
        <v>22</v>
      </c>
      <c r="Z2" s="21">
        <v>23</v>
      </c>
      <c r="AA2" s="21">
        <v>24</v>
      </c>
      <c r="AB2" s="21">
        <v>25</v>
      </c>
      <c r="AC2" s="21">
        <v>26</v>
      </c>
      <c r="AD2" s="21">
        <v>27</v>
      </c>
    </row>
    <row r="3" spans="1:30" ht="78.75" x14ac:dyDescent="0.25">
      <c r="A3" s="3"/>
      <c r="B3" s="2" t="s">
        <v>229</v>
      </c>
      <c r="C3" s="48"/>
      <c r="D3" s="9" t="s">
        <v>692</v>
      </c>
      <c r="E3" s="6" t="s">
        <v>693</v>
      </c>
      <c r="F3" s="6" t="s">
        <v>694</v>
      </c>
      <c r="G3" s="6" t="s">
        <v>695</v>
      </c>
      <c r="H3" s="6" t="s">
        <v>300</v>
      </c>
      <c r="I3" s="6" t="s">
        <v>697</v>
      </c>
      <c r="J3" s="8" t="s">
        <v>698</v>
      </c>
      <c r="K3" s="6" t="s">
        <v>699</v>
      </c>
      <c r="L3" s="6" t="s">
        <v>700</v>
      </c>
      <c r="M3" s="15" t="s">
        <v>701</v>
      </c>
      <c r="N3" s="6" t="s">
        <v>702</v>
      </c>
      <c r="O3" s="6" t="s">
        <v>703</v>
      </c>
      <c r="P3" s="6" t="s">
        <v>704</v>
      </c>
      <c r="Q3" s="6" t="s">
        <v>705</v>
      </c>
      <c r="R3" s="6" t="s">
        <v>706</v>
      </c>
      <c r="S3" s="6" t="s">
        <v>707</v>
      </c>
      <c r="T3" s="6" t="s">
        <v>708</v>
      </c>
      <c r="U3" s="6" t="s">
        <v>709</v>
      </c>
      <c r="V3" s="6" t="s">
        <v>710</v>
      </c>
      <c r="W3" s="6" t="s">
        <v>711</v>
      </c>
      <c r="X3" s="6" t="s">
        <v>712</v>
      </c>
      <c r="Y3" s="6" t="s">
        <v>713</v>
      </c>
      <c r="Z3" s="6" t="s">
        <v>696</v>
      </c>
      <c r="AA3" s="6" t="s">
        <v>714</v>
      </c>
      <c r="AB3" s="6" t="s">
        <v>715</v>
      </c>
      <c r="AC3" s="9" t="s">
        <v>716</v>
      </c>
      <c r="AD3" s="17" t="s">
        <v>717</v>
      </c>
    </row>
    <row r="4" spans="1:30" ht="63" x14ac:dyDescent="0.25">
      <c r="A4" s="30" t="s">
        <v>737</v>
      </c>
      <c r="B4" s="47" t="s">
        <v>736</v>
      </c>
      <c r="C4" s="49">
        <f>SUM(D4:AD4)/27</f>
        <v>0.40740740740740738</v>
      </c>
      <c r="D4" s="15">
        <v>1</v>
      </c>
      <c r="E4" s="15">
        <v>1</v>
      </c>
      <c r="F4" s="15">
        <v>1</v>
      </c>
      <c r="G4" s="15">
        <v>1</v>
      </c>
      <c r="H4" s="15">
        <v>0</v>
      </c>
      <c r="I4" s="15">
        <v>0</v>
      </c>
      <c r="J4" s="15">
        <v>0</v>
      </c>
      <c r="K4" s="15">
        <v>0</v>
      </c>
      <c r="L4" s="15">
        <v>0</v>
      </c>
      <c r="M4" s="15">
        <v>0</v>
      </c>
      <c r="N4" s="15">
        <v>1</v>
      </c>
      <c r="O4" s="15">
        <v>0</v>
      </c>
      <c r="P4" s="15">
        <v>0</v>
      </c>
      <c r="Q4" s="15">
        <v>0</v>
      </c>
      <c r="R4" s="15">
        <v>0</v>
      </c>
      <c r="S4" s="15">
        <v>1</v>
      </c>
      <c r="T4" s="15">
        <v>0</v>
      </c>
      <c r="U4" s="15">
        <v>0</v>
      </c>
      <c r="V4" s="15">
        <v>0</v>
      </c>
      <c r="W4" s="15">
        <v>1</v>
      </c>
      <c r="X4" s="15">
        <v>0</v>
      </c>
      <c r="Y4" s="15">
        <v>1</v>
      </c>
      <c r="Z4" s="15">
        <v>1</v>
      </c>
      <c r="AA4" s="15">
        <v>0</v>
      </c>
      <c r="AB4" s="15">
        <v>1</v>
      </c>
      <c r="AC4" s="15">
        <v>0</v>
      </c>
      <c r="AD4" s="15">
        <v>1</v>
      </c>
    </row>
    <row r="5" spans="1:30" ht="47.25" x14ac:dyDescent="0.25">
      <c r="A5" s="30" t="s">
        <v>739</v>
      </c>
      <c r="B5" s="36" t="s">
        <v>738</v>
      </c>
      <c r="C5" s="49">
        <f>МО!AE13/МО!AE4</f>
        <v>0.89910979228486643</v>
      </c>
      <c r="D5" s="49">
        <f>МО!C13/МО!C4</f>
        <v>0.88372093023255816</v>
      </c>
      <c r="E5" s="49">
        <f>МО!D13/МО!D4</f>
        <v>1</v>
      </c>
      <c r="F5" s="49">
        <f>МО!E13/МО!E4</f>
        <v>1</v>
      </c>
      <c r="G5" s="49">
        <f>МО!F13/МО!F4</f>
        <v>0.76666666666666672</v>
      </c>
      <c r="H5" s="49">
        <f>МО!G13/МО!G4</f>
        <v>0.9375</v>
      </c>
      <c r="I5" s="49">
        <f>МО!H13/МО!H4</f>
        <v>0.8</v>
      </c>
      <c r="J5" s="49">
        <f>МО!I13/МО!I4</f>
        <v>1</v>
      </c>
      <c r="K5" s="49">
        <f>МО!J13/МО!J4</f>
        <v>0.9</v>
      </c>
      <c r="L5" s="49">
        <f>МО!K13/МО!K4</f>
        <v>1</v>
      </c>
      <c r="M5" s="49">
        <f>МО!L13/МО!L4</f>
        <v>0.8</v>
      </c>
      <c r="N5" s="49">
        <f>МО!M13/МО!M4</f>
        <v>1</v>
      </c>
      <c r="O5" s="49">
        <f>МО!N13/МО!N4</f>
        <v>0.5</v>
      </c>
      <c r="P5" s="49">
        <f>МО!O13/МО!O4</f>
        <v>1</v>
      </c>
      <c r="Q5" s="49">
        <f>МО!P13/МО!P4</f>
        <v>0.42857142857142855</v>
      </c>
      <c r="R5" s="49">
        <f>МО!Q13/МО!Q4</f>
        <v>1</v>
      </c>
      <c r="S5" s="49">
        <f>МО!R13/МО!R4</f>
        <v>0.75</v>
      </c>
      <c r="T5" s="49">
        <f>МО!S13/МО!S4</f>
        <v>1</v>
      </c>
      <c r="U5" s="49">
        <f>МО!T13/МО!T4</f>
        <v>0.5</v>
      </c>
      <c r="V5" s="49">
        <f>МО!U13/МО!U4</f>
        <v>1</v>
      </c>
      <c r="W5" s="49">
        <f>МО!V13/МО!V4</f>
        <v>1</v>
      </c>
      <c r="X5" s="49">
        <f>МО!W13/МО!W4</f>
        <v>1</v>
      </c>
      <c r="Y5" s="49">
        <f>МО!X13/МО!X4</f>
        <v>1</v>
      </c>
      <c r="Z5" s="49">
        <f>МО!Y13/МО!Y4</f>
        <v>1</v>
      </c>
      <c r="AA5" s="49">
        <f>МО!Z13/МО!Z4</f>
        <v>1</v>
      </c>
      <c r="AB5" s="49">
        <f>МО!AA13/МО!AA4</f>
        <v>1</v>
      </c>
      <c r="AC5" s="49">
        <f>МО!AB13/МО!AB4</f>
        <v>1</v>
      </c>
      <c r="AD5" s="49">
        <f>МО!AC13/МО!AC4</f>
        <v>1</v>
      </c>
    </row>
    <row r="6" spans="1:30" ht="63" x14ac:dyDescent="0.25">
      <c r="A6" s="54" t="s">
        <v>770</v>
      </c>
      <c r="B6" s="53" t="s">
        <v>769</v>
      </c>
      <c r="C6" s="49">
        <f>МО!AE15/МО!AE$13</f>
        <v>0.89438943894389444</v>
      </c>
      <c r="D6" s="49">
        <f>МО!C15/МО!C$13</f>
        <v>0.89473684210526316</v>
      </c>
      <c r="E6" s="49">
        <f>МО!D15/МО!D$13</f>
        <v>1</v>
      </c>
      <c r="F6" s="49">
        <f>МО!E15/МО!E$13</f>
        <v>1</v>
      </c>
      <c r="G6" s="49">
        <f>МО!F15/МО!F$13</f>
        <v>0.78260869565217395</v>
      </c>
      <c r="H6" s="49">
        <f>МО!G15/МО!G$13</f>
        <v>0.93333333333333335</v>
      </c>
      <c r="I6" s="49">
        <f>МО!H15/МО!H$13</f>
        <v>1</v>
      </c>
      <c r="J6" s="49">
        <f>МО!I15/МО!I$13</f>
        <v>0.8</v>
      </c>
      <c r="K6" s="49">
        <f>МО!J15/МО!J$13</f>
        <v>0.77777777777777779</v>
      </c>
      <c r="L6" s="49">
        <f>МО!K15/МО!K$13</f>
        <v>1</v>
      </c>
      <c r="M6" s="49">
        <f>МО!L15/МО!L$13</f>
        <v>1</v>
      </c>
      <c r="N6" s="49">
        <f>МО!M15/МО!M$13</f>
        <v>1</v>
      </c>
      <c r="O6" s="49">
        <f>МО!N15/МО!N$13</f>
        <v>0.75</v>
      </c>
      <c r="P6" s="49">
        <f>МО!O15/МО!O$13</f>
        <v>1</v>
      </c>
      <c r="Q6" s="49">
        <f>МО!P15/МО!P$13</f>
        <v>1</v>
      </c>
      <c r="R6" s="49">
        <f>МО!Q15/МО!Q$13</f>
        <v>1</v>
      </c>
      <c r="S6" s="49">
        <f>МО!R15/МО!R$13</f>
        <v>1</v>
      </c>
      <c r="T6" s="49">
        <f>МО!S15/МО!S$13</f>
        <v>0.7931034482758621</v>
      </c>
      <c r="U6" s="49">
        <f>МО!T15/МО!T$13</f>
        <v>1</v>
      </c>
      <c r="V6" s="49">
        <f>МО!U15/МО!U$13</f>
        <v>1</v>
      </c>
      <c r="W6" s="49">
        <f>МО!V15/МО!V$13</f>
        <v>1</v>
      </c>
      <c r="X6" s="49">
        <f>МО!W15/МО!W$13</f>
        <v>0.33333333333333331</v>
      </c>
      <c r="Y6" s="49">
        <f>МО!X15/МО!X$13</f>
        <v>1</v>
      </c>
      <c r="Z6" s="49">
        <f>МО!Y15/МО!Y$13</f>
        <v>1</v>
      </c>
      <c r="AA6" s="49">
        <f>МО!Z15/МО!Z$13</f>
        <v>0.4</v>
      </c>
      <c r="AB6" s="49">
        <f>МО!AA15/МО!AA$13</f>
        <v>1</v>
      </c>
      <c r="AC6" s="49">
        <f>МО!AB15/МО!AB$13</f>
        <v>0.7142857142857143</v>
      </c>
      <c r="AD6" s="49">
        <f>МО!AC15/МО!AC$13</f>
        <v>1</v>
      </c>
    </row>
    <row r="7" spans="1:30" ht="63" x14ac:dyDescent="0.25">
      <c r="A7" s="54" t="s">
        <v>774</v>
      </c>
      <c r="B7" s="53" t="s">
        <v>771</v>
      </c>
      <c r="C7" s="49">
        <f>МО!AE16/МО!AE$13</f>
        <v>0.98019801980198018</v>
      </c>
      <c r="D7" s="49">
        <f>МО!C16/МО!C$13</f>
        <v>1</v>
      </c>
      <c r="E7" s="49">
        <f>МО!D16/МО!D$13</f>
        <v>1</v>
      </c>
      <c r="F7" s="49">
        <f>МО!E16/МО!E$13</f>
        <v>1</v>
      </c>
      <c r="G7" s="49">
        <f>МО!F16/МО!F$13</f>
        <v>0.95652173913043481</v>
      </c>
      <c r="H7" s="49">
        <f>МО!G16/МО!G$13</f>
        <v>1</v>
      </c>
      <c r="I7" s="49">
        <f>МО!H16/МО!H$13</f>
        <v>1</v>
      </c>
      <c r="J7" s="49">
        <f>МО!I16/МО!I$13</f>
        <v>1</v>
      </c>
      <c r="K7" s="49">
        <f>МО!J16/МО!J$13</f>
        <v>1</v>
      </c>
      <c r="L7" s="49">
        <f>МО!K16/МО!K$13</f>
        <v>1</v>
      </c>
      <c r="M7" s="49">
        <f>МО!L16/МО!L$13</f>
        <v>0.5</v>
      </c>
      <c r="N7" s="49">
        <f>МО!M16/МО!M$13</f>
        <v>1</v>
      </c>
      <c r="O7" s="49">
        <f>МО!N16/МО!N$13</f>
        <v>1</v>
      </c>
      <c r="P7" s="49">
        <f>МО!O16/МО!O$13</f>
        <v>1</v>
      </c>
      <c r="Q7" s="49">
        <f>МО!P16/МО!P$13</f>
        <v>1</v>
      </c>
      <c r="R7" s="49">
        <f>МО!Q16/МО!Q$13</f>
        <v>0.9</v>
      </c>
      <c r="S7" s="49">
        <f>МО!R16/МО!R$13</f>
        <v>1</v>
      </c>
      <c r="T7" s="49">
        <f>МО!S16/МО!S$13</f>
        <v>1</v>
      </c>
      <c r="U7" s="49">
        <f>МО!T16/МО!T$13</f>
        <v>1</v>
      </c>
      <c r="V7" s="49">
        <f>МО!U16/МО!U$13</f>
        <v>1</v>
      </c>
      <c r="W7" s="49">
        <f>МО!V16/МО!V$13</f>
        <v>1</v>
      </c>
      <c r="X7" s="49">
        <f>МО!W16/МО!W$13</f>
        <v>1</v>
      </c>
      <c r="Y7" s="49">
        <f>МО!X16/МО!X$13</f>
        <v>0.7142857142857143</v>
      </c>
      <c r="Z7" s="49">
        <f>МО!Y16/МО!Y$13</f>
        <v>1</v>
      </c>
      <c r="AA7" s="49">
        <f>МО!Z16/МО!Z$13</f>
        <v>1</v>
      </c>
      <c r="AB7" s="49">
        <f>МО!AA16/МО!AA$13</f>
        <v>1</v>
      </c>
      <c r="AC7" s="49">
        <f>МО!AB16/МО!AB$13</f>
        <v>1</v>
      </c>
      <c r="AD7" s="49">
        <f>МО!AC16/МО!AC$13</f>
        <v>1</v>
      </c>
    </row>
    <row r="8" spans="1:30" ht="63" x14ac:dyDescent="0.25">
      <c r="A8" s="54" t="s">
        <v>775</v>
      </c>
      <c r="B8" s="53" t="s">
        <v>772</v>
      </c>
      <c r="C8" s="49">
        <f>МО!AE17/МО!AE$13</f>
        <v>0.73927392739273923</v>
      </c>
      <c r="D8" s="49">
        <f>МО!C17/МО!C$13</f>
        <v>1</v>
      </c>
      <c r="E8" s="49">
        <f>МО!D17/МО!D$13</f>
        <v>1</v>
      </c>
      <c r="F8" s="49">
        <f>МО!E17/МО!E$13</f>
        <v>0.42857142857142855</v>
      </c>
      <c r="G8" s="49">
        <f>МО!F17/МО!F$13</f>
        <v>0.78260869565217395</v>
      </c>
      <c r="H8" s="49">
        <f>МО!G17/МО!G$13</f>
        <v>0.73333333333333328</v>
      </c>
      <c r="I8" s="49">
        <f>МО!H17/МО!H$13</f>
        <v>0.75</v>
      </c>
      <c r="J8" s="49">
        <f>МО!I17/МО!I$13</f>
        <v>0.5</v>
      </c>
      <c r="K8" s="49">
        <f>МО!J17/МО!J$13</f>
        <v>0.88888888888888884</v>
      </c>
      <c r="L8" s="49">
        <f>МО!K17/МО!K$13</f>
        <v>1</v>
      </c>
      <c r="M8" s="49">
        <f>МО!L17/МО!L$13</f>
        <v>0.5</v>
      </c>
      <c r="N8" s="49">
        <f>МО!M17/МО!M$13</f>
        <v>1</v>
      </c>
      <c r="O8" s="49">
        <f>МО!N17/МО!N$13</f>
        <v>0.5</v>
      </c>
      <c r="P8" s="49">
        <f>МО!O17/МО!O$13</f>
        <v>1</v>
      </c>
      <c r="Q8" s="49">
        <f>МО!P17/МО!P$13</f>
        <v>1</v>
      </c>
      <c r="R8" s="49">
        <f>МО!Q17/МО!Q$13</f>
        <v>0.3</v>
      </c>
      <c r="S8" s="49">
        <f>МО!R17/МО!R$13</f>
        <v>0.73333333333333328</v>
      </c>
      <c r="T8" s="49">
        <f>МО!S17/МО!S$13</f>
        <v>0.68965517241379315</v>
      </c>
      <c r="U8" s="49">
        <f>МО!T17/МО!T$13</f>
        <v>1</v>
      </c>
      <c r="V8" s="49">
        <f>МО!U17/МО!U$13</f>
        <v>1</v>
      </c>
      <c r="W8" s="49">
        <f>МО!V17/МО!V$13</f>
        <v>0.63636363636363635</v>
      </c>
      <c r="X8" s="49">
        <f>МО!W17/МО!W$13</f>
        <v>0.22222222222222221</v>
      </c>
      <c r="Y8" s="49">
        <f>МО!X17/МО!X$13</f>
        <v>0.14285714285714285</v>
      </c>
      <c r="Z8" s="49">
        <f>МО!Y17/МО!Y$13</f>
        <v>1</v>
      </c>
      <c r="AA8" s="49">
        <f>МО!Z17/МО!Z$13</f>
        <v>0.2</v>
      </c>
      <c r="AB8" s="49">
        <f>МО!AA17/МО!AA$13</f>
        <v>0.75</v>
      </c>
      <c r="AC8" s="49">
        <f>МО!AB17/МО!AB$13</f>
        <v>0.7142857142857143</v>
      </c>
      <c r="AD8" s="49">
        <f>МО!AC17/МО!AC$13</f>
        <v>0.66666666666666663</v>
      </c>
    </row>
    <row r="9" spans="1:30" ht="78.75" x14ac:dyDescent="0.25">
      <c r="A9" s="54" t="s">
        <v>776</v>
      </c>
      <c r="B9" s="53" t="s">
        <v>773</v>
      </c>
      <c r="C9" s="49">
        <f>МО!AE18/МО!AE$13</f>
        <v>0.42904290429042902</v>
      </c>
      <c r="D9" s="49">
        <f>МО!C18/МО!C$13</f>
        <v>0.84210526315789469</v>
      </c>
      <c r="E9" s="49">
        <f>МО!D18/МО!D$13</f>
        <v>1</v>
      </c>
      <c r="F9" s="49">
        <f>МО!E18/МО!E$13</f>
        <v>0.7142857142857143</v>
      </c>
      <c r="G9" s="49">
        <f>МО!F18/МО!F$13</f>
        <v>0.39130434782608697</v>
      </c>
      <c r="H9" s="49">
        <f>МО!G18/МО!G$13</f>
        <v>0.8</v>
      </c>
      <c r="I9" s="49">
        <f>МО!H18/МО!H$13</f>
        <v>0</v>
      </c>
      <c r="J9" s="49">
        <f>МО!I18/МО!I$13</f>
        <v>0.3</v>
      </c>
      <c r="K9" s="49">
        <f>МО!J18/МО!J$13</f>
        <v>0</v>
      </c>
      <c r="L9" s="49">
        <f>МО!K18/МО!K$13</f>
        <v>1</v>
      </c>
      <c r="M9" s="49">
        <f>МО!L18/МО!L$13</f>
        <v>0.5</v>
      </c>
      <c r="N9" s="49">
        <f>МО!M18/МО!M$13</f>
        <v>0</v>
      </c>
      <c r="O9" s="49">
        <f>МО!N18/МО!N$13</f>
        <v>0.5</v>
      </c>
      <c r="P9" s="49">
        <f>МО!O18/МО!O$13</f>
        <v>0</v>
      </c>
      <c r="Q9" s="49">
        <f>МО!P18/МО!P$13</f>
        <v>0</v>
      </c>
      <c r="R9" s="49">
        <f>МО!Q18/МО!Q$13</f>
        <v>0</v>
      </c>
      <c r="S9" s="49">
        <f>МО!R18/МО!R$13</f>
        <v>0.46666666666666667</v>
      </c>
      <c r="T9" s="49">
        <f>МО!S18/МО!S$13</f>
        <v>0.44827586206896552</v>
      </c>
      <c r="U9" s="49">
        <f>МО!T18/МО!T$13</f>
        <v>1</v>
      </c>
      <c r="V9" s="49">
        <f>МО!U18/МО!U$13</f>
        <v>0</v>
      </c>
      <c r="W9" s="49">
        <f>МО!V18/МО!V$13</f>
        <v>0.5</v>
      </c>
      <c r="X9" s="49">
        <f>МО!W18/МО!W$13</f>
        <v>0.66666666666666663</v>
      </c>
      <c r="Y9" s="49">
        <f>МО!X18/МО!X$13</f>
        <v>0.42857142857142855</v>
      </c>
      <c r="Z9" s="49">
        <f>МО!Y18/МО!Y$13</f>
        <v>1</v>
      </c>
      <c r="AA9" s="49">
        <f>МО!Z18/МО!Z$13</f>
        <v>0</v>
      </c>
      <c r="AB9" s="49">
        <f>МО!AA18/МО!AA$13</f>
        <v>0.375</v>
      </c>
      <c r="AC9" s="49">
        <f>МО!AB18/МО!AB$13</f>
        <v>0.14285714285714285</v>
      </c>
      <c r="AD9" s="49">
        <f>МО!AC18/МО!AC$13</f>
        <v>0</v>
      </c>
    </row>
    <row r="10" spans="1:30" ht="47.25" x14ac:dyDescent="0.25">
      <c r="A10" s="30" t="s">
        <v>779</v>
      </c>
      <c r="B10" s="47" t="s">
        <v>778</v>
      </c>
      <c r="C10" s="49">
        <f>МО!AE19/МО!AE4</f>
        <v>0.62908011869436198</v>
      </c>
      <c r="D10" s="49">
        <f>МО!C19/МО!C4</f>
        <v>0.79069767441860461</v>
      </c>
      <c r="E10" s="49">
        <f>МО!D19/МО!D4</f>
        <v>1</v>
      </c>
      <c r="F10" s="49">
        <f>МО!E19/МО!E4</f>
        <v>1</v>
      </c>
      <c r="G10" s="49">
        <f>МО!F19/МО!F4</f>
        <v>0.76666666666666672</v>
      </c>
      <c r="H10" s="49">
        <f>МО!G19/МО!G4</f>
        <v>0.8125</v>
      </c>
      <c r="I10" s="49">
        <f>МО!H19/МО!H4</f>
        <v>1</v>
      </c>
      <c r="J10" s="49">
        <f>МО!I19/МО!I4</f>
        <v>0.4</v>
      </c>
      <c r="K10" s="49">
        <f>МО!J19/МО!J4</f>
        <v>0.6</v>
      </c>
      <c r="L10" s="49">
        <f>МО!K19/МО!K4</f>
        <v>0.5</v>
      </c>
      <c r="M10" s="49">
        <f>МО!L19/МО!L4</f>
        <v>0.4</v>
      </c>
      <c r="N10" s="49">
        <f>МО!M19/МО!M4</f>
        <v>0.8</v>
      </c>
      <c r="O10" s="49">
        <f>МО!N19/МО!N4</f>
        <v>0.875</v>
      </c>
      <c r="P10" s="49">
        <f>МО!O19/МО!O4</f>
        <v>1</v>
      </c>
      <c r="Q10" s="49">
        <f>МО!P19/МО!P4</f>
        <v>0.42857142857142855</v>
      </c>
      <c r="R10" s="49">
        <f>МО!Q19/МО!Q4</f>
        <v>0.1</v>
      </c>
      <c r="S10" s="49">
        <f>МО!R19/МО!R4</f>
        <v>0.75</v>
      </c>
      <c r="T10" s="49">
        <f>МО!S19/МО!S4</f>
        <v>0.82758620689655171</v>
      </c>
      <c r="U10" s="49">
        <f>МО!T19/МО!T4</f>
        <v>0</v>
      </c>
      <c r="V10" s="49">
        <f>МО!U19/МО!U4</f>
        <v>0</v>
      </c>
      <c r="W10" s="49">
        <f>МО!V19/МО!V4</f>
        <v>0.40909090909090912</v>
      </c>
      <c r="X10" s="49">
        <f>МО!W19/МО!W4</f>
        <v>1</v>
      </c>
      <c r="Y10" s="49">
        <f>МО!X19/МО!X4</f>
        <v>0</v>
      </c>
      <c r="Z10" s="49">
        <f>МО!Y19/МО!Y4</f>
        <v>1</v>
      </c>
      <c r="AA10" s="49">
        <f>МО!Z19/МО!Z4</f>
        <v>0.4</v>
      </c>
      <c r="AB10" s="49">
        <f>МО!AA19/МО!AA4</f>
        <v>0.625</v>
      </c>
      <c r="AC10" s="49">
        <f>МО!AB19/МО!AB4</f>
        <v>0.7142857142857143</v>
      </c>
      <c r="AD10" s="49">
        <f>МО!AC19/МО!AC4</f>
        <v>0.88888888888888884</v>
      </c>
    </row>
    <row r="11" spans="1:30" ht="47.25" x14ac:dyDescent="0.25">
      <c r="A11" s="58" t="s">
        <v>780</v>
      </c>
      <c r="B11" s="55" t="s">
        <v>8</v>
      </c>
      <c r="C11" s="59">
        <f>SUM(D11:AD11)</f>
        <v>309</v>
      </c>
      <c r="D11" s="59">
        <v>78</v>
      </c>
      <c r="E11" s="59">
        <v>4</v>
      </c>
      <c r="F11" s="59">
        <v>9</v>
      </c>
      <c r="G11" s="59">
        <v>28</v>
      </c>
      <c r="H11" s="59">
        <v>13</v>
      </c>
      <c r="I11" s="59">
        <v>4</v>
      </c>
      <c r="J11" s="60">
        <v>4</v>
      </c>
      <c r="K11" s="59">
        <v>6</v>
      </c>
      <c r="L11" s="59">
        <v>4</v>
      </c>
      <c r="M11" s="59">
        <v>4</v>
      </c>
      <c r="N11" s="59">
        <v>11</v>
      </c>
      <c r="O11" s="59">
        <v>7</v>
      </c>
      <c r="P11" s="59">
        <v>6</v>
      </c>
      <c r="Q11" s="59">
        <v>3</v>
      </c>
      <c r="R11" s="59">
        <v>3</v>
      </c>
      <c r="S11" s="59">
        <v>17</v>
      </c>
      <c r="T11" s="59">
        <v>44</v>
      </c>
      <c r="U11" s="59">
        <v>0</v>
      </c>
      <c r="V11" s="59">
        <v>0</v>
      </c>
      <c r="W11" s="59">
        <v>17</v>
      </c>
      <c r="X11" s="59">
        <v>11</v>
      </c>
      <c r="Y11" s="61">
        <v>0</v>
      </c>
      <c r="Z11" s="59">
        <v>4</v>
      </c>
      <c r="AA11" s="59">
        <v>2</v>
      </c>
      <c r="AB11" s="59">
        <v>7</v>
      </c>
      <c r="AC11" s="59">
        <v>7</v>
      </c>
      <c r="AD11" s="59">
        <v>16</v>
      </c>
    </row>
    <row r="12" spans="1:30" ht="31.5" x14ac:dyDescent="0.25">
      <c r="A12" s="30" t="s">
        <v>782</v>
      </c>
      <c r="B12" s="47" t="s">
        <v>781</v>
      </c>
      <c r="C12" s="49">
        <f>МО!AE22/МО!AE4</f>
        <v>0.89020771513353114</v>
      </c>
      <c r="D12" s="49">
        <f>МО!C22/МО!C4</f>
        <v>1</v>
      </c>
      <c r="E12" s="49">
        <f>МО!D22/МО!D4</f>
        <v>1</v>
      </c>
      <c r="F12" s="49">
        <f>МО!E22/МО!E4</f>
        <v>1</v>
      </c>
      <c r="G12" s="49">
        <f>МО!F22/МО!F4</f>
        <v>0.76666666666666672</v>
      </c>
      <c r="H12" s="49">
        <f>МО!G22/МО!G4</f>
        <v>0.8125</v>
      </c>
      <c r="I12" s="49">
        <f>МО!H22/МО!H4</f>
        <v>0.6</v>
      </c>
      <c r="J12" s="49">
        <f>МО!I22/МО!I4</f>
        <v>1</v>
      </c>
      <c r="K12" s="49">
        <f>МО!J22/МО!J4</f>
        <v>0.6</v>
      </c>
      <c r="L12" s="49">
        <f>МО!K22/МО!K4</f>
        <v>1</v>
      </c>
      <c r="M12" s="49">
        <f>МО!L22/МО!L4</f>
        <v>0.4</v>
      </c>
      <c r="N12" s="49">
        <f>МО!M22/МО!M4</f>
        <v>1</v>
      </c>
      <c r="O12" s="49">
        <f>МО!N22/МО!N4</f>
        <v>0.5</v>
      </c>
      <c r="P12" s="49">
        <f>МО!O22/МО!O4</f>
        <v>1</v>
      </c>
      <c r="Q12" s="49">
        <f>МО!P22/МО!P4</f>
        <v>0.42857142857142855</v>
      </c>
      <c r="R12" s="49">
        <f>МО!Q22/МО!Q4</f>
        <v>0.9</v>
      </c>
      <c r="S12" s="49">
        <f>МО!R22/МО!R4</f>
        <v>1</v>
      </c>
      <c r="T12" s="49">
        <f>МО!S22/МО!S4</f>
        <v>0.86206896551724133</v>
      </c>
      <c r="U12" s="49">
        <f>МО!T22/МО!T4</f>
        <v>0.5</v>
      </c>
      <c r="V12" s="49">
        <f>МО!U22/МО!U4</f>
        <v>1</v>
      </c>
      <c r="W12" s="49">
        <f>МО!V22/МО!V4</f>
        <v>1</v>
      </c>
      <c r="X12" s="49">
        <f>МО!W22/МО!W4</f>
        <v>1</v>
      </c>
      <c r="Y12" s="49">
        <f>МО!X22/МО!X4</f>
        <v>1</v>
      </c>
      <c r="Z12" s="49">
        <f>МО!Y22/МО!Y4</f>
        <v>1</v>
      </c>
      <c r="AA12" s="49">
        <f>МО!Z22/МО!Z4</f>
        <v>1</v>
      </c>
      <c r="AB12" s="49">
        <f>МО!AA22/МО!AA4</f>
        <v>1</v>
      </c>
      <c r="AC12" s="49">
        <f>МО!AB22/МО!AB4</f>
        <v>1</v>
      </c>
      <c r="AD12" s="49">
        <f>МО!AC22/МО!AC4</f>
        <v>1</v>
      </c>
    </row>
    <row r="13" spans="1:30" ht="31.5" x14ac:dyDescent="0.25">
      <c r="A13" s="30" t="s">
        <v>784</v>
      </c>
      <c r="B13" s="47" t="s">
        <v>783</v>
      </c>
      <c r="C13" s="63">
        <f>МО!AE23/МО!AE4</f>
        <v>4.2284866468842726</v>
      </c>
      <c r="D13" s="63">
        <f>МО!C23/МО!C4</f>
        <v>6.4186046511627906</v>
      </c>
      <c r="E13" s="63">
        <f>МО!D23/МО!D4</f>
        <v>32.25</v>
      </c>
      <c r="F13" s="63">
        <f>МО!E23/МО!E4</f>
        <v>5.5714285714285712</v>
      </c>
      <c r="G13" s="63">
        <f>МО!F23/МО!F4</f>
        <v>4.6333333333333337</v>
      </c>
      <c r="H13" s="63">
        <f>МО!G23/МО!G4</f>
        <v>4.0625</v>
      </c>
      <c r="I13" s="63">
        <f>МО!H23/МО!H4</f>
        <v>2.6</v>
      </c>
      <c r="J13" s="63">
        <f>МО!I23/МО!I4</f>
        <v>4.8</v>
      </c>
      <c r="K13" s="63">
        <f>МО!J23/МО!J4</f>
        <v>7.1</v>
      </c>
      <c r="L13" s="63">
        <f>МО!K23/МО!K4</f>
        <v>1.875</v>
      </c>
      <c r="M13" s="63">
        <f>МО!L23/МО!L4</f>
        <v>4.2</v>
      </c>
      <c r="N13" s="63">
        <f>МО!M23/МО!M4</f>
        <v>8</v>
      </c>
      <c r="O13" s="63">
        <f>МО!N23/МО!N4</f>
        <v>1.125</v>
      </c>
      <c r="P13" s="63">
        <f>МО!O23/МО!O4</f>
        <v>1</v>
      </c>
      <c r="Q13" s="63">
        <f>МО!P23/МО!P4</f>
        <v>3</v>
      </c>
      <c r="R13" s="63">
        <f>МО!Q23/МО!Q4</f>
        <v>0.9</v>
      </c>
      <c r="S13" s="63">
        <f>МО!R23/МО!R4</f>
        <v>5.65</v>
      </c>
      <c r="T13" s="63">
        <f>МО!S23/МО!S4</f>
        <v>3.9655172413793105</v>
      </c>
      <c r="U13" s="63">
        <f>МО!T23/МО!T4</f>
        <v>1.2</v>
      </c>
      <c r="V13" s="63">
        <f>МО!U23/МО!U4</f>
        <v>3</v>
      </c>
      <c r="W13" s="63">
        <f>МО!V23/МО!V4</f>
        <v>2.2272727272727271</v>
      </c>
      <c r="X13" s="63">
        <f>МО!W23/МО!W4</f>
        <v>1</v>
      </c>
      <c r="Y13" s="63">
        <f>МО!X23/МО!X4</f>
        <v>3.2857142857142856</v>
      </c>
      <c r="Z13" s="63">
        <f>МО!Y23/МО!Y4</f>
        <v>11</v>
      </c>
      <c r="AA13" s="63">
        <f>МО!Z23/МО!Z4</f>
        <v>1</v>
      </c>
      <c r="AB13" s="63">
        <f>МО!AA23/МО!AA4</f>
        <v>5.5</v>
      </c>
      <c r="AC13" s="63">
        <f>МО!AB23/МО!AB4</f>
        <v>2.8571428571428572</v>
      </c>
      <c r="AD13" s="63">
        <f>МО!AC23/МО!AC4</f>
        <v>1</v>
      </c>
    </row>
    <row r="14" spans="1:30" ht="47.25" x14ac:dyDescent="0.25">
      <c r="A14" s="54" t="s">
        <v>789</v>
      </c>
      <c r="B14" s="53" t="s">
        <v>785</v>
      </c>
      <c r="C14" s="49">
        <f>МО!AE25/МО!AE$23</f>
        <v>0.4182456140350877</v>
      </c>
      <c r="D14" s="49">
        <f>МО!C25/МО!C$23</f>
        <v>0.51811594202898548</v>
      </c>
      <c r="E14" s="49">
        <f>МО!D25/МО!D$23</f>
        <v>0.37209302325581395</v>
      </c>
      <c r="F14" s="49">
        <f>МО!E25/МО!E$23</f>
        <v>0.33333333333333331</v>
      </c>
      <c r="G14" s="49">
        <f>МО!F25/МО!F$23</f>
        <v>0.25179856115107913</v>
      </c>
      <c r="H14" s="49">
        <f>МО!G25/МО!G$23</f>
        <v>0.4</v>
      </c>
      <c r="I14" s="49">
        <f>МО!H25/МО!H$23</f>
        <v>0.30769230769230771</v>
      </c>
      <c r="J14" s="49">
        <f>МО!I25/МО!I$23</f>
        <v>0.3125</v>
      </c>
      <c r="K14" s="49">
        <f>МО!J25/МО!J$23</f>
        <v>0.47887323943661969</v>
      </c>
      <c r="L14" s="49">
        <f>МО!K25/МО!K$23</f>
        <v>0.2</v>
      </c>
      <c r="M14" s="49">
        <f>МО!L25/МО!L$23</f>
        <v>0.52380952380952384</v>
      </c>
      <c r="N14" s="49">
        <f>МО!M25/МО!M$23</f>
        <v>0.375</v>
      </c>
      <c r="O14" s="49">
        <f>МО!N25/МО!N$23</f>
        <v>0.66666666666666663</v>
      </c>
      <c r="P14" s="49">
        <f>МО!O25/МО!O$23</f>
        <v>1</v>
      </c>
      <c r="Q14" s="49">
        <f>МО!P25/МО!P$23</f>
        <v>0.38095238095238093</v>
      </c>
      <c r="R14" s="49">
        <f>МО!Q25/МО!Q$23</f>
        <v>1</v>
      </c>
      <c r="S14" s="49">
        <f>МО!R25/МО!R$23</f>
        <v>0.31858407079646017</v>
      </c>
      <c r="T14" s="49">
        <f>МО!S25/МО!S$23</f>
        <v>0.59130434782608698</v>
      </c>
      <c r="U14" s="49">
        <f>МО!T25/МО!T$23</f>
        <v>0.25</v>
      </c>
      <c r="V14" s="49">
        <f>МО!U25/МО!U$23</f>
        <v>0.33333333333333331</v>
      </c>
      <c r="W14" s="49">
        <f>МО!V25/МО!V$23</f>
        <v>0.42857142857142855</v>
      </c>
      <c r="X14" s="49">
        <f>МО!W25/МО!W$23</f>
        <v>0.33333333333333331</v>
      </c>
      <c r="Y14" s="49">
        <f>МО!X25/МО!X$23</f>
        <v>0.52173913043478259</v>
      </c>
      <c r="Z14" s="49">
        <f>МО!Y25/МО!Y$23</f>
        <v>0.31818181818181818</v>
      </c>
      <c r="AA14" s="49">
        <f>МО!Z25/МО!Z$23</f>
        <v>0.2</v>
      </c>
      <c r="AB14" s="49">
        <f>МО!AA25/МО!AA$23</f>
        <v>0.34090909090909088</v>
      </c>
      <c r="AC14" s="49">
        <f>МО!AB25/МО!AB$23</f>
        <v>0.25</v>
      </c>
      <c r="AD14" s="49">
        <f>МО!AC25/МО!AC$23</f>
        <v>1</v>
      </c>
    </row>
    <row r="15" spans="1:30" ht="47.25" x14ac:dyDescent="0.25">
      <c r="A15" s="54" t="s">
        <v>790</v>
      </c>
      <c r="B15" s="53" t="s">
        <v>786</v>
      </c>
      <c r="C15" s="49">
        <f>МО!AE26/МО!AE$23</f>
        <v>0.60070175438596496</v>
      </c>
      <c r="D15" s="49">
        <f>МО!C26/МО!C$23</f>
        <v>0.73550724637681164</v>
      </c>
      <c r="E15" s="49">
        <f>МО!D26/МО!D$23</f>
        <v>0.50387596899224807</v>
      </c>
      <c r="F15" s="49">
        <f>МО!E26/МО!E$23</f>
        <v>0.51282051282051277</v>
      </c>
      <c r="G15" s="49">
        <f>МО!F26/МО!F$23</f>
        <v>0.5611510791366906</v>
      </c>
      <c r="H15" s="49">
        <f>МО!G26/МО!G$23</f>
        <v>0.53846153846153844</v>
      </c>
      <c r="I15" s="49">
        <f>МО!H26/МО!H$23</f>
        <v>0.61538461538461542</v>
      </c>
      <c r="J15" s="49">
        <f>МО!I26/МО!I$23</f>
        <v>0.60416666666666663</v>
      </c>
      <c r="K15" s="49">
        <f>МО!J26/МО!J$23</f>
        <v>0.59154929577464788</v>
      </c>
      <c r="L15" s="49">
        <f>МО!K26/МО!K$23</f>
        <v>1</v>
      </c>
      <c r="M15" s="49">
        <f>МО!L26/МО!L$23</f>
        <v>0.76190476190476186</v>
      </c>
      <c r="N15" s="49">
        <f>МО!M26/МО!M$23</f>
        <v>0.625</v>
      </c>
      <c r="O15" s="49">
        <f>МО!N26/МО!N$23</f>
        <v>0.77777777777777779</v>
      </c>
      <c r="P15" s="49">
        <f>МО!O26/МО!O$23</f>
        <v>1</v>
      </c>
      <c r="Q15" s="49">
        <f>МО!P26/МО!P$23</f>
        <v>0.66666666666666663</v>
      </c>
      <c r="R15" s="49">
        <f>МО!Q26/МО!Q$23</f>
        <v>1</v>
      </c>
      <c r="S15" s="49">
        <f>МО!R26/МО!R$23</f>
        <v>0.41592920353982299</v>
      </c>
      <c r="T15" s="49">
        <f>МО!S26/МО!S$23</f>
        <v>0.70434782608695656</v>
      </c>
      <c r="U15" s="49">
        <f>МО!T26/МО!T$23</f>
        <v>0.41666666666666669</v>
      </c>
      <c r="V15" s="49">
        <f>МО!U26/МО!U$23</f>
        <v>0.33333333333333331</v>
      </c>
      <c r="W15" s="49">
        <f>МО!V26/МО!V$23</f>
        <v>0.5714285714285714</v>
      </c>
      <c r="X15" s="49">
        <f>МО!W26/МО!W$23</f>
        <v>1</v>
      </c>
      <c r="Y15" s="49">
        <f>МО!X26/МО!X$23</f>
        <v>0.52173913043478259</v>
      </c>
      <c r="Z15" s="49">
        <f>МО!Y26/МО!Y$23</f>
        <v>0.47727272727272729</v>
      </c>
      <c r="AA15" s="49">
        <f>МО!Z26/МО!Z$23</f>
        <v>1</v>
      </c>
      <c r="AB15" s="49">
        <f>МО!AA26/МО!AA$23</f>
        <v>0.47727272727272729</v>
      </c>
      <c r="AC15" s="49">
        <f>МО!AB26/МО!AB$23</f>
        <v>0.65</v>
      </c>
      <c r="AD15" s="49">
        <f>МО!AC26/МО!AC$23</f>
        <v>1</v>
      </c>
    </row>
    <row r="16" spans="1:30" ht="47.25" x14ac:dyDescent="0.25">
      <c r="A16" s="54" t="s">
        <v>791</v>
      </c>
      <c r="B16" s="53" t="s">
        <v>787</v>
      </c>
      <c r="C16" s="49">
        <f>МО!AE27/МО!AE$23</f>
        <v>0.24070175438596492</v>
      </c>
      <c r="D16" s="49">
        <f>МО!C27/МО!C$23</f>
        <v>0.31159420289855072</v>
      </c>
      <c r="E16" s="49">
        <f>МО!D27/МО!D$23</f>
        <v>0.15503875968992248</v>
      </c>
      <c r="F16" s="49">
        <f>МО!E27/МО!E$23</f>
        <v>7.6923076923076927E-2</v>
      </c>
      <c r="G16" s="49">
        <f>МО!F27/МО!F$23</f>
        <v>0.26618705035971224</v>
      </c>
      <c r="H16" s="49">
        <f>МО!G27/МО!G$23</f>
        <v>0.16923076923076924</v>
      </c>
      <c r="I16" s="49">
        <f>МО!H27/МО!H$23</f>
        <v>0.15384615384615385</v>
      </c>
      <c r="J16" s="49">
        <f>МО!I27/МО!I$23</f>
        <v>0.1875</v>
      </c>
      <c r="K16" s="49">
        <f>МО!J27/МО!J$23</f>
        <v>0.19718309859154928</v>
      </c>
      <c r="L16" s="49">
        <f>МО!K27/МО!K$23</f>
        <v>0.26666666666666666</v>
      </c>
      <c r="M16" s="49">
        <f>МО!L27/МО!L$23</f>
        <v>0.19047619047619047</v>
      </c>
      <c r="N16" s="49">
        <f>МО!M27/МО!M$23</f>
        <v>0.27500000000000002</v>
      </c>
      <c r="O16" s="49">
        <f>МО!N27/МО!N$23</f>
        <v>0.22222222222222221</v>
      </c>
      <c r="P16" s="49">
        <f>МО!O27/МО!O$23</f>
        <v>1</v>
      </c>
      <c r="Q16" s="49">
        <f>МО!P27/МО!P$23</f>
        <v>0.19047619047619047</v>
      </c>
      <c r="R16" s="49">
        <f>МО!Q27/МО!Q$23</f>
        <v>0.33333333333333331</v>
      </c>
      <c r="S16" s="49">
        <f>МО!R27/МО!R$23</f>
        <v>0.15044247787610621</v>
      </c>
      <c r="T16" s="49">
        <f>МО!S27/МО!S$23</f>
        <v>0.24347826086956523</v>
      </c>
      <c r="U16" s="49">
        <f>МО!T27/МО!T$23</f>
        <v>0.25</v>
      </c>
      <c r="V16" s="49">
        <f>МО!U27/МО!U$23</f>
        <v>0.33333333333333331</v>
      </c>
      <c r="W16" s="49">
        <f>МО!V27/МО!V$23</f>
        <v>0.34693877551020408</v>
      </c>
      <c r="X16" s="49">
        <f>МО!W27/МО!W$23</f>
        <v>0.22222222222222221</v>
      </c>
      <c r="Y16" s="49">
        <f>МО!X27/МО!X$23</f>
        <v>8.6956521739130432E-2</v>
      </c>
      <c r="Z16" s="49">
        <f>МО!Y27/МО!Y$23</f>
        <v>0.13636363636363635</v>
      </c>
      <c r="AA16" s="49">
        <f>МО!Z27/МО!Z$23</f>
        <v>0.2</v>
      </c>
      <c r="AB16" s="49">
        <f>МО!AA27/МО!AA$23</f>
        <v>0.18181818181818182</v>
      </c>
      <c r="AC16" s="49">
        <f>МО!AB27/МО!AB$23</f>
        <v>0.35</v>
      </c>
      <c r="AD16" s="49">
        <f>МО!AC27/МО!AC$23</f>
        <v>0.66666666666666663</v>
      </c>
    </row>
    <row r="17" spans="1:30" ht="63" x14ac:dyDescent="0.25">
      <c r="A17" s="54" t="s">
        <v>792</v>
      </c>
      <c r="B17" s="53" t="s">
        <v>788</v>
      </c>
      <c r="C17" s="49">
        <f>МО!AE28/МО!AE$23</f>
        <v>0.16631578947368422</v>
      </c>
      <c r="D17" s="49">
        <f>МО!C28/МО!C$23</f>
        <v>0.19927536231884058</v>
      </c>
      <c r="E17" s="49">
        <f>МО!D28/МО!D$23</f>
        <v>9.3023255813953487E-2</v>
      </c>
      <c r="F17" s="49">
        <f>МО!E28/МО!E$23</f>
        <v>7.6923076923076927E-2</v>
      </c>
      <c r="G17" s="49">
        <f>МО!F28/МО!F$23</f>
        <v>0.2733812949640288</v>
      </c>
      <c r="H17" s="49">
        <f>МО!G28/МО!G$23</f>
        <v>7.6923076923076927E-2</v>
      </c>
      <c r="I17" s="49">
        <f>МО!H28/МО!H$23</f>
        <v>7.6923076923076927E-2</v>
      </c>
      <c r="J17" s="49">
        <f>МО!I28/МО!I$23</f>
        <v>0.20833333333333334</v>
      </c>
      <c r="K17" s="49">
        <f>МО!J28/МО!J$23</f>
        <v>0.16901408450704225</v>
      </c>
      <c r="L17" s="49">
        <f>МО!K28/МО!K$23</f>
        <v>0.33333333333333331</v>
      </c>
      <c r="M17" s="49">
        <f>МО!L28/МО!L$23</f>
        <v>0.14285714285714285</v>
      </c>
      <c r="N17" s="49">
        <f>МО!M28/МО!M$23</f>
        <v>0.1</v>
      </c>
      <c r="O17" s="49">
        <f>МО!N28/МО!N$23</f>
        <v>0.44444444444444442</v>
      </c>
      <c r="P17" s="49">
        <f>МО!O28/МО!O$23</f>
        <v>0</v>
      </c>
      <c r="Q17" s="49">
        <f>МО!P28/МО!P$23</f>
        <v>0</v>
      </c>
      <c r="R17" s="49">
        <f>МО!Q28/МО!Q$23</f>
        <v>0</v>
      </c>
      <c r="S17" s="49">
        <f>МО!R28/МО!R$23</f>
        <v>0.11504424778761062</v>
      </c>
      <c r="T17" s="49">
        <f>МО!S28/МО!S$23</f>
        <v>0.12173913043478261</v>
      </c>
      <c r="U17" s="49">
        <f>МО!T28/МО!T$23</f>
        <v>0</v>
      </c>
      <c r="V17" s="49">
        <f>МО!U28/МО!U$23</f>
        <v>0</v>
      </c>
      <c r="W17" s="49">
        <f>МО!V28/МО!V$23</f>
        <v>0.46938775510204084</v>
      </c>
      <c r="X17" s="49">
        <f>МО!W28/МО!W$23</f>
        <v>0.44444444444444442</v>
      </c>
      <c r="Y17" s="49">
        <f>МО!X28/МО!X$23</f>
        <v>0.13043478260869565</v>
      </c>
      <c r="Z17" s="49">
        <f>МО!Y28/МО!Y$23</f>
        <v>6.8181818181818177E-2</v>
      </c>
      <c r="AA17" s="49">
        <f>МО!Z28/МО!Z$23</f>
        <v>0.2</v>
      </c>
      <c r="AB17" s="49">
        <f>МО!AA28/МО!AA$23</f>
        <v>9.0909090909090912E-2</v>
      </c>
      <c r="AC17" s="49">
        <f>МО!AB28/МО!AB$23</f>
        <v>0.1</v>
      </c>
      <c r="AD17" s="49">
        <f>МО!AC28/МО!AC$23</f>
        <v>1</v>
      </c>
    </row>
    <row r="18" spans="1:30" ht="78.75" x14ac:dyDescent="0.25">
      <c r="A18" s="30" t="s">
        <v>794</v>
      </c>
      <c r="B18" s="47" t="s">
        <v>793</v>
      </c>
      <c r="C18" s="49">
        <f>МО!AE29/МО!AE23</f>
        <v>7.5789473684210532E-2</v>
      </c>
      <c r="D18" s="49">
        <f>МО!C29/МО!C23</f>
        <v>0.15579710144927536</v>
      </c>
      <c r="E18" s="49">
        <f>МО!D29/МО!D23</f>
        <v>3.1007751937984496E-2</v>
      </c>
      <c r="F18" s="49">
        <f>МО!E29/МО!E23</f>
        <v>2.564102564102564E-2</v>
      </c>
      <c r="G18" s="49">
        <f>МО!F29/МО!F23</f>
        <v>0.1079136690647482</v>
      </c>
      <c r="H18" s="49">
        <f>МО!G29/МО!G23</f>
        <v>1.5384615384615385E-2</v>
      </c>
      <c r="I18" s="49">
        <f>МО!H29/МО!H23</f>
        <v>0.15384615384615385</v>
      </c>
      <c r="J18" s="49">
        <f>МО!I29/МО!I23</f>
        <v>0</v>
      </c>
      <c r="K18" s="49">
        <f>МО!J29/МО!J23</f>
        <v>0</v>
      </c>
      <c r="L18" s="49">
        <f>МО!K29/МО!K23</f>
        <v>0</v>
      </c>
      <c r="M18" s="49">
        <f>МО!L29/МО!L23</f>
        <v>4.7619047619047616E-2</v>
      </c>
      <c r="N18" s="49">
        <f>МО!M29/МО!M23</f>
        <v>0.05</v>
      </c>
      <c r="O18" s="49">
        <f>МО!N29/МО!N23</f>
        <v>0.1111111111111111</v>
      </c>
      <c r="P18" s="49">
        <f>МО!O29/МО!O23</f>
        <v>0.16666666666666666</v>
      </c>
      <c r="Q18" s="49">
        <f>МО!P29/МО!P23</f>
        <v>0</v>
      </c>
      <c r="R18" s="49">
        <f>МО!Q29/МО!Q23</f>
        <v>0.55555555555555558</v>
      </c>
      <c r="S18" s="49">
        <f>МО!R29/МО!R23</f>
        <v>8.8495575221238937E-3</v>
      </c>
      <c r="T18" s="49">
        <f>МО!S29/МО!S23</f>
        <v>4.3478260869565216E-2</v>
      </c>
      <c r="U18" s="49">
        <f>МО!T29/МО!T23</f>
        <v>0</v>
      </c>
      <c r="V18" s="49">
        <f>МО!U29/МО!U23</f>
        <v>0</v>
      </c>
      <c r="W18" s="49">
        <f>МО!V29/МО!V23</f>
        <v>0.10204081632653061</v>
      </c>
      <c r="X18" s="49">
        <f>МО!W29/МО!W23</f>
        <v>0.1111111111111111</v>
      </c>
      <c r="Y18" s="49">
        <f>МО!X29/МО!X23</f>
        <v>0</v>
      </c>
      <c r="Z18" s="49">
        <f>МО!Y29/МО!Y23</f>
        <v>4.5454545454545456E-2</v>
      </c>
      <c r="AA18" s="49">
        <f>МО!Z29/МО!Z23</f>
        <v>0.2</v>
      </c>
      <c r="AB18" s="49">
        <f>МО!AA29/МО!AA23</f>
        <v>0</v>
      </c>
      <c r="AC18" s="49">
        <f>МО!AB29/МО!AB23</f>
        <v>0.4</v>
      </c>
      <c r="AD18" s="49">
        <f>МО!AC29/МО!AC23</f>
        <v>0.5</v>
      </c>
    </row>
    <row r="19" spans="1:30" ht="63" x14ac:dyDescent="0.25">
      <c r="A19" s="30" t="s">
        <v>795</v>
      </c>
      <c r="B19" s="36" t="s">
        <v>796</v>
      </c>
      <c r="C19" s="49">
        <f>МО!AE30/МО!AE23</f>
        <v>0.22526315789473683</v>
      </c>
      <c r="D19" s="49">
        <f>МО!C30/МО!C23</f>
        <v>0.21014492753623187</v>
      </c>
      <c r="E19" s="49">
        <f>МО!D30/МО!D23</f>
        <v>0.11627906976744186</v>
      </c>
      <c r="F19" s="49">
        <f>МО!E30/МО!E23</f>
        <v>0.12820512820512819</v>
      </c>
      <c r="G19" s="49">
        <f>МО!F30/МО!F23</f>
        <v>0.28776978417266186</v>
      </c>
      <c r="H19" s="49">
        <f>МО!G30/МО!G23</f>
        <v>6.1538461538461542E-2</v>
      </c>
      <c r="I19" s="49">
        <f>МО!H30/МО!H23</f>
        <v>0.38461538461538464</v>
      </c>
      <c r="J19" s="49">
        <f>МО!I30/МО!I23</f>
        <v>0.16666666666666666</v>
      </c>
      <c r="K19" s="49">
        <f>МО!J30/МО!J23</f>
        <v>1.4084507042253521E-2</v>
      </c>
      <c r="L19" s="49">
        <f>МО!K30/МО!K23</f>
        <v>0.66666666666666663</v>
      </c>
      <c r="M19" s="49">
        <f>МО!L30/МО!L23</f>
        <v>0.14285714285714285</v>
      </c>
      <c r="N19" s="49">
        <f>МО!M30/МО!M23</f>
        <v>0.3</v>
      </c>
      <c r="O19" s="49">
        <f>МО!N30/МО!N23</f>
        <v>0.33333333333333331</v>
      </c>
      <c r="P19" s="49">
        <f>МО!O30/МО!O23</f>
        <v>0.66666666666666663</v>
      </c>
      <c r="Q19" s="49">
        <f>МО!P30/МО!P23</f>
        <v>0.42857142857142855</v>
      </c>
      <c r="R19" s="49">
        <f>МО!Q30/МО!Q23</f>
        <v>0.77777777777777779</v>
      </c>
      <c r="S19" s="49">
        <f>МО!R30/МО!R23</f>
        <v>0.15929203539823009</v>
      </c>
      <c r="T19" s="49">
        <f>МО!S30/МО!S23</f>
        <v>0.23478260869565218</v>
      </c>
      <c r="U19" s="49">
        <f>МО!T30/МО!T23</f>
        <v>0.16666666666666666</v>
      </c>
      <c r="V19" s="49">
        <f>МО!U30/МО!U23</f>
        <v>0.20833333333333334</v>
      </c>
      <c r="W19" s="49">
        <f>МО!V30/МО!V23</f>
        <v>0.26530612244897961</v>
      </c>
      <c r="X19" s="49">
        <f>МО!W30/МО!W23</f>
        <v>0.33333333333333331</v>
      </c>
      <c r="Y19" s="49">
        <f>МО!X30/МО!X23</f>
        <v>0.78260869565217395</v>
      </c>
      <c r="Z19" s="49">
        <f>МО!Y30/МО!Y23</f>
        <v>0.25</v>
      </c>
      <c r="AA19" s="49">
        <f>МО!Z30/МО!Z23</f>
        <v>1</v>
      </c>
      <c r="AB19" s="49">
        <f>МО!AA30/МО!AA23</f>
        <v>0.15909090909090909</v>
      </c>
      <c r="AC19" s="49">
        <f>МО!AB30/МО!AB23</f>
        <v>0.55000000000000004</v>
      </c>
      <c r="AD19" s="49">
        <f>МО!AC30/МО!AC23</f>
        <v>0.3888888888888889</v>
      </c>
    </row>
    <row r="20" spans="1:30" ht="47.25" x14ac:dyDescent="0.25">
      <c r="A20" s="30" t="s">
        <v>798</v>
      </c>
      <c r="B20" s="36" t="s">
        <v>797</v>
      </c>
      <c r="C20" s="49">
        <f>МО!AE31/МО!AE4</f>
        <v>0.86350148367952517</v>
      </c>
      <c r="D20" s="49">
        <f>МО!C31/МО!C$4</f>
        <v>0.93023255813953487</v>
      </c>
      <c r="E20" s="49">
        <f>МО!D31/МО!D$4</f>
        <v>1</v>
      </c>
      <c r="F20" s="49">
        <f>МО!E31/МО!E$4</f>
        <v>1</v>
      </c>
      <c r="G20" s="49">
        <f>МО!F31/МО!F$4</f>
        <v>0.76666666666666672</v>
      </c>
      <c r="H20" s="49">
        <f>МО!G31/МО!G$4</f>
        <v>0.9375</v>
      </c>
      <c r="I20" s="49">
        <f>МО!H31/МО!H$4</f>
        <v>0.8</v>
      </c>
      <c r="J20" s="49">
        <f>МО!I31/МО!I$4</f>
        <v>0.5</v>
      </c>
      <c r="K20" s="49">
        <f>МО!J31/МО!J$4</f>
        <v>1</v>
      </c>
      <c r="L20" s="49">
        <f>МО!K31/МО!K$4</f>
        <v>1</v>
      </c>
      <c r="M20" s="49">
        <f>МО!L31/МО!L$4</f>
        <v>0.8</v>
      </c>
      <c r="N20" s="49">
        <f>МО!M31/МО!M$4</f>
        <v>1</v>
      </c>
      <c r="O20" s="49">
        <f>МО!N31/МО!N$4</f>
        <v>0.25</v>
      </c>
      <c r="P20" s="49">
        <f>МО!O31/МО!O$4</f>
        <v>1</v>
      </c>
      <c r="Q20" s="49">
        <f>МО!P31/МО!P$4</f>
        <v>0.42857142857142855</v>
      </c>
      <c r="R20" s="49">
        <f>МО!Q31/МО!Q$4</f>
        <v>0.9</v>
      </c>
      <c r="S20" s="49">
        <f>МО!R31/МО!R$4</f>
        <v>1</v>
      </c>
      <c r="T20" s="49">
        <f>МО!S31/МО!S$4</f>
        <v>1</v>
      </c>
      <c r="U20" s="49">
        <f>МО!T31/МО!T$4</f>
        <v>0.5</v>
      </c>
      <c r="V20" s="49">
        <f>МО!U31/МО!U$4</f>
        <v>0.875</v>
      </c>
      <c r="W20" s="49">
        <f>МО!V31/МО!V$4</f>
        <v>1</v>
      </c>
      <c r="X20" s="49">
        <f>МО!W31/МО!W$4</f>
        <v>1</v>
      </c>
      <c r="Y20" s="49">
        <f>МО!X31/МО!X$4</f>
        <v>0</v>
      </c>
      <c r="Z20" s="49">
        <f>МО!Y31/МО!Y$4</f>
        <v>1</v>
      </c>
      <c r="AA20" s="49">
        <f>МО!Z31/МО!Z$4</f>
        <v>0.8</v>
      </c>
      <c r="AB20" s="49">
        <f>МО!AA31/МО!AA$4</f>
        <v>1</v>
      </c>
      <c r="AC20" s="49">
        <f>МО!AB31/МО!AB$4</f>
        <v>0.8571428571428571</v>
      </c>
      <c r="AD20" s="49">
        <f>МО!AC31/МО!AC$4</f>
        <v>1</v>
      </c>
    </row>
    <row r="21" spans="1:30" ht="47.25" x14ac:dyDescent="0.25">
      <c r="A21" s="30" t="s">
        <v>799</v>
      </c>
      <c r="B21" s="47" t="s">
        <v>800</v>
      </c>
      <c r="C21" s="49">
        <f>МО!AE32/МО!AE4</f>
        <v>0.87537091988130566</v>
      </c>
      <c r="D21" s="49">
        <f>МО!C32/МО!C$4</f>
        <v>0.88372093023255816</v>
      </c>
      <c r="E21" s="49">
        <f>МО!D32/МО!D$4</f>
        <v>1</v>
      </c>
      <c r="F21" s="49">
        <f>МО!E32/МО!E$4</f>
        <v>1</v>
      </c>
      <c r="G21" s="49">
        <f>МО!F32/МО!F$4</f>
        <v>0.8666666666666667</v>
      </c>
      <c r="H21" s="49">
        <f>МО!G32/МО!G$4</f>
        <v>0.9375</v>
      </c>
      <c r="I21" s="49">
        <f>МО!H32/МО!H$4</f>
        <v>0.8</v>
      </c>
      <c r="J21" s="49">
        <f>МО!I32/МО!I$4</f>
        <v>0.6</v>
      </c>
      <c r="K21" s="49">
        <f>МО!J32/МО!J$4</f>
        <v>0.9</v>
      </c>
      <c r="L21" s="49">
        <f>МО!K32/МО!K$4</f>
        <v>1</v>
      </c>
      <c r="M21" s="49">
        <f>МО!L32/МО!L$4</f>
        <v>0.6</v>
      </c>
      <c r="N21" s="49">
        <f>МО!M32/МО!M$4</f>
        <v>1</v>
      </c>
      <c r="O21" s="49">
        <f>МО!N32/МО!N$4</f>
        <v>0.5</v>
      </c>
      <c r="P21" s="49">
        <f>МО!O32/МО!O$4</f>
        <v>1</v>
      </c>
      <c r="Q21" s="49">
        <f>МО!P32/МО!P$4</f>
        <v>0.5714285714285714</v>
      </c>
      <c r="R21" s="49">
        <f>МО!Q32/МО!Q$4</f>
        <v>0</v>
      </c>
      <c r="S21" s="49">
        <f>МО!R32/МО!R$4</f>
        <v>1</v>
      </c>
      <c r="T21" s="49">
        <f>МО!S32/МО!S$4</f>
        <v>1</v>
      </c>
      <c r="U21" s="49">
        <f>МО!T32/МО!T$4</f>
        <v>0.5</v>
      </c>
      <c r="V21" s="49">
        <f>МО!U32/МО!U$4</f>
        <v>1</v>
      </c>
      <c r="W21" s="49">
        <f>МО!V32/МО!V$4</f>
        <v>1</v>
      </c>
      <c r="X21" s="49">
        <f>МО!W32/МО!W$4</f>
        <v>1</v>
      </c>
      <c r="Y21" s="49">
        <f>МО!X32/МО!X$4</f>
        <v>1</v>
      </c>
      <c r="Z21" s="49">
        <f>МО!Y32/МО!Y$4</f>
        <v>1</v>
      </c>
      <c r="AA21" s="49">
        <f>МО!Z32/МО!Z$4</f>
        <v>0.8</v>
      </c>
      <c r="AB21" s="49">
        <f>МО!AA32/МО!AA$4</f>
        <v>1</v>
      </c>
      <c r="AC21" s="49">
        <f>МО!AB32/МО!AB$4</f>
        <v>0.8571428571428571</v>
      </c>
      <c r="AD21" s="49">
        <f>МО!AC32/МО!AC$4</f>
        <v>1</v>
      </c>
    </row>
    <row r="22" spans="1:30" ht="47.25" x14ac:dyDescent="0.25">
      <c r="A22" s="30" t="s">
        <v>801</v>
      </c>
      <c r="B22" s="47" t="s">
        <v>802</v>
      </c>
      <c r="C22" s="49">
        <f>МО!AE34/МО!AE6</f>
        <v>0.84587141830132484</v>
      </c>
      <c r="D22" s="49">
        <f>МО!C34/МО!C6</f>
        <v>0.84775043499875713</v>
      </c>
      <c r="E22" s="49">
        <f>МО!D34/МО!D6</f>
        <v>0.87099494097807761</v>
      </c>
      <c r="F22" s="49">
        <f>МО!E34/МО!E6</f>
        <v>1</v>
      </c>
      <c r="G22" s="49">
        <f>МО!F34/МО!F6</f>
        <v>0.66033108522378914</v>
      </c>
      <c r="H22" s="49">
        <f>МО!G34/МО!G6</f>
        <v>0.92740286298568508</v>
      </c>
      <c r="I22" s="49">
        <f>МО!H34/МО!H6</f>
        <v>1</v>
      </c>
      <c r="J22" s="49">
        <f>МО!I34/МО!I6</f>
        <v>0.65155131264916466</v>
      </c>
      <c r="K22" s="49">
        <f>МО!J34/МО!J6</f>
        <v>0.98721730580137657</v>
      </c>
      <c r="L22" s="49">
        <f>МО!K34/МО!K6</f>
        <v>0.25471698113207547</v>
      </c>
      <c r="M22" s="49">
        <f>МО!L34/МО!L6</f>
        <v>1</v>
      </c>
      <c r="N22" s="49">
        <f>МО!M34/МО!M6</f>
        <v>0.77049180327868849</v>
      </c>
      <c r="O22" s="49">
        <f>МО!N34/МО!N6</f>
        <v>0.3125</v>
      </c>
      <c r="P22" s="49">
        <f>МО!O34/МО!O6</f>
        <v>1</v>
      </c>
      <c r="Q22" s="49">
        <f>МО!P34/МО!P6</f>
        <v>1</v>
      </c>
      <c r="R22" s="49">
        <f>МО!Q34/МО!Q6</f>
        <v>1</v>
      </c>
      <c r="S22" s="49">
        <f>МО!R34/МО!R6</f>
        <v>1</v>
      </c>
      <c r="T22" s="49">
        <f>МО!S34/МО!S6</f>
        <v>0.96077006901561934</v>
      </c>
      <c r="U22" s="49">
        <f>МО!T34/МО!T6</f>
        <v>0</v>
      </c>
      <c r="V22" s="49">
        <f>МО!U34/МО!U6</f>
        <v>1</v>
      </c>
      <c r="W22" s="49">
        <f>МО!V34/МО!V6</f>
        <v>0.98171936758893286</v>
      </c>
      <c r="X22" s="49">
        <f>МО!W34/МО!W6</f>
        <v>0.61348314606741572</v>
      </c>
      <c r="Y22" s="49">
        <f>МО!X34/МО!X6</f>
        <v>1</v>
      </c>
      <c r="Z22" s="49">
        <f>МО!Y34/МО!Y6</f>
        <v>1</v>
      </c>
      <c r="AA22" s="49">
        <f>МО!Z34/МО!Z6</f>
        <v>0.83157894736842108</v>
      </c>
      <c r="AB22" s="49">
        <f>МО!AA34/МО!AA6</f>
        <v>1</v>
      </c>
      <c r="AC22" s="49">
        <f>МО!AB34/МО!AB6</f>
        <v>0.46188340807174888</v>
      </c>
      <c r="AD22" s="49">
        <f>МО!AC34/МО!AC6</f>
        <v>0.89619883040935677</v>
      </c>
    </row>
    <row r="23" spans="1:30" ht="63" x14ac:dyDescent="0.25">
      <c r="A23" s="72" t="s">
        <v>804</v>
      </c>
      <c r="B23" s="53" t="s">
        <v>803</v>
      </c>
      <c r="C23" s="49">
        <f>МО!AE35/МО!AE7</f>
        <v>0.79556412729026038</v>
      </c>
      <c r="D23" s="49">
        <f>МО!C35/МО!C7</f>
        <v>0.74671669793621009</v>
      </c>
      <c r="E23" s="49">
        <f>МО!D35/МО!D7</f>
        <v>0.88</v>
      </c>
      <c r="F23" s="49">
        <f>МО!E35/МО!E7</f>
        <v>1</v>
      </c>
      <c r="G23" s="49">
        <f>МО!F35/МО!F7</f>
        <v>0.68181818181818177</v>
      </c>
      <c r="H23" s="49">
        <f>МО!G35/МО!G7</f>
        <v>0.92682926829268297</v>
      </c>
      <c r="I23" s="49" t="e">
        <f>МО!H35/МО!H7</f>
        <v>#DIV/0!</v>
      </c>
      <c r="J23" s="49">
        <f>МО!I35/МО!I7</f>
        <v>0.46153846153846156</v>
      </c>
      <c r="K23" s="49">
        <f>МО!J35/МО!J7</f>
        <v>0.89655172413793105</v>
      </c>
      <c r="L23" s="49">
        <f>МО!K35/МО!K7</f>
        <v>0</v>
      </c>
      <c r="M23" s="49">
        <f>МО!L35/МО!L7</f>
        <v>1</v>
      </c>
      <c r="N23" s="49">
        <f>МО!M35/МО!M7</f>
        <v>1</v>
      </c>
      <c r="O23" s="49">
        <f>МО!N35/МО!N7</f>
        <v>0.85</v>
      </c>
      <c r="P23" s="49">
        <f>МО!O35/МО!O7</f>
        <v>1</v>
      </c>
      <c r="Q23" s="49" t="e">
        <f>МО!P35/МО!P7</f>
        <v>#DIV/0!</v>
      </c>
      <c r="R23" s="49">
        <f>МО!Q35/МО!Q7</f>
        <v>1</v>
      </c>
      <c r="S23" s="49">
        <f>МО!R35/МО!R7</f>
        <v>1</v>
      </c>
      <c r="T23" s="49">
        <f>МО!S35/МО!S7</f>
        <v>0.93055555555555558</v>
      </c>
      <c r="U23" s="49" t="e">
        <f>МО!T35/МО!T7</f>
        <v>#DIV/0!</v>
      </c>
      <c r="V23" s="49">
        <f>МО!U35/МО!U7</f>
        <v>1</v>
      </c>
      <c r="W23" s="49">
        <f>МО!V35/МО!V7</f>
        <v>1</v>
      </c>
      <c r="X23" s="49">
        <f>МО!W35/МО!W7</f>
        <v>0.54545454545454541</v>
      </c>
      <c r="Y23" s="49">
        <f>МО!X35/МО!X7</f>
        <v>1</v>
      </c>
      <c r="Z23" s="49">
        <f>МО!Y35/МО!Y7</f>
        <v>1</v>
      </c>
      <c r="AA23" s="49">
        <f>МО!Z35/МО!Z7</f>
        <v>1</v>
      </c>
      <c r="AB23" s="49">
        <f>МО!AA35/МО!AA7</f>
        <v>0.54285714285714282</v>
      </c>
      <c r="AC23" s="49">
        <f>МО!AB35/МО!AB7</f>
        <v>0.75</v>
      </c>
      <c r="AD23" s="49">
        <f>МО!AC35/МО!AC7</f>
        <v>0.60869565217391308</v>
      </c>
    </row>
    <row r="24" spans="1:30" ht="47.25" x14ac:dyDescent="0.25">
      <c r="A24" s="30" t="s">
        <v>807</v>
      </c>
      <c r="B24" s="47" t="s">
        <v>806</v>
      </c>
      <c r="C24" s="49">
        <f>МО!AE36/МО!AE8</f>
        <v>0.90159928920479782</v>
      </c>
      <c r="D24" s="49">
        <f>МО!C36/МО!C8</f>
        <v>0.90147840147840153</v>
      </c>
      <c r="E24" s="49">
        <f>МО!D36/МО!D8</f>
        <v>1</v>
      </c>
      <c r="F24" s="49">
        <f>МО!E36/МО!E8</f>
        <v>1</v>
      </c>
      <c r="G24" s="49">
        <f>МО!F36/МО!F8</f>
        <v>0.74025329029053888</v>
      </c>
      <c r="H24" s="49">
        <f>МО!G36/МО!G8</f>
        <v>0.97224791859389459</v>
      </c>
      <c r="I24" s="49">
        <f>МО!H36/МО!H8</f>
        <v>1</v>
      </c>
      <c r="J24" s="49">
        <f>МО!I36/МО!I8</f>
        <v>0.76923076923076927</v>
      </c>
      <c r="K24" s="49">
        <f>МО!J36/МО!J8</f>
        <v>0.98280098280098283</v>
      </c>
      <c r="L24" s="49">
        <f>МО!K36/МО!K8</f>
        <v>1</v>
      </c>
      <c r="M24" s="49">
        <f>МО!L36/МО!L8</f>
        <v>1</v>
      </c>
      <c r="N24" s="49">
        <f>МО!M36/МО!M8</f>
        <v>1</v>
      </c>
      <c r="O24" s="49">
        <f>МО!N36/МО!N8</f>
        <v>0.85553047404063209</v>
      </c>
      <c r="P24" s="49">
        <f>МО!O36/МО!O8</f>
        <v>1</v>
      </c>
      <c r="Q24" s="49">
        <f>МО!P36/МО!P8</f>
        <v>1</v>
      </c>
      <c r="R24" s="49">
        <f>МО!Q36/МО!Q8</f>
        <v>1</v>
      </c>
      <c r="S24" s="49">
        <f>МО!R36/МО!R8</f>
        <v>1</v>
      </c>
      <c r="T24" s="49">
        <f>МО!S36/МО!S8</f>
        <v>0.86543990799309944</v>
      </c>
      <c r="U24" s="49">
        <f>МО!T36/МО!T8</f>
        <v>0.40189125295508277</v>
      </c>
      <c r="V24" s="49">
        <f>МО!U36/МО!U8</f>
        <v>1</v>
      </c>
      <c r="W24" s="49">
        <f>МО!V36/МО!V8</f>
        <v>1</v>
      </c>
      <c r="X24" s="49">
        <f>МО!W36/МО!W8</f>
        <v>1</v>
      </c>
      <c r="Y24" s="49">
        <f>МО!X36/МО!X8</f>
        <v>1</v>
      </c>
      <c r="Z24" s="49">
        <f>МО!Y36/МО!Y8</f>
        <v>1</v>
      </c>
      <c r="AA24" s="49">
        <f>МО!Z36/МО!Z8</f>
        <v>0.93333333333333335</v>
      </c>
      <c r="AB24" s="49">
        <f>МО!AA36/МО!AA8</f>
        <v>1</v>
      </c>
      <c r="AC24" s="49">
        <f>МО!AB36/МО!AB8</f>
        <v>0.65131578947368418</v>
      </c>
      <c r="AD24" s="49">
        <f>МО!AC36/МО!AC8</f>
        <v>0.87393595460072959</v>
      </c>
    </row>
    <row r="25" spans="1:30" ht="63" x14ac:dyDescent="0.25">
      <c r="A25" s="72" t="s">
        <v>809</v>
      </c>
      <c r="B25" s="53" t="s">
        <v>808</v>
      </c>
      <c r="C25" s="49">
        <f>МО!AE37/МО!AE9</f>
        <v>0.80492610837438427</v>
      </c>
      <c r="D25" s="49">
        <f>МО!C37/МО!C9</f>
        <v>0.83206106870229013</v>
      </c>
      <c r="E25" s="49">
        <f>МО!D37/МО!D9</f>
        <v>1</v>
      </c>
      <c r="F25" s="49">
        <f>МО!E37/МО!E9</f>
        <v>1</v>
      </c>
      <c r="G25" s="49">
        <f>МО!F37/МО!F9</f>
        <v>1</v>
      </c>
      <c r="H25" s="49">
        <f>МО!G37/МО!G9</f>
        <v>0.72222222222222221</v>
      </c>
      <c r="I25" s="49">
        <f>МО!H37/МО!H9</f>
        <v>1</v>
      </c>
      <c r="J25" s="49">
        <f>МО!I37/МО!I9</f>
        <v>0.68</v>
      </c>
      <c r="K25" s="49">
        <f>МО!J37/МО!J9</f>
        <v>1</v>
      </c>
      <c r="L25" s="49">
        <f>МО!K37/МО!K9</f>
        <v>0.66666666666666663</v>
      </c>
      <c r="M25" s="49">
        <f>МО!L37/МО!L9</f>
        <v>1</v>
      </c>
      <c r="N25" s="49">
        <f>МО!M37/МО!M9</f>
        <v>0.33333333333333331</v>
      </c>
      <c r="O25" s="49">
        <f>МО!N37/МО!N9</f>
        <v>0.96153846153846156</v>
      </c>
      <c r="P25" s="49">
        <f>МО!O37/МО!O9</f>
        <v>1</v>
      </c>
      <c r="Q25" s="49" t="e">
        <f>МО!P37/МО!P9</f>
        <v>#DIV/0!</v>
      </c>
      <c r="R25" s="49">
        <f>МО!Q37/МО!Q9</f>
        <v>1</v>
      </c>
      <c r="S25" s="49">
        <f>МО!R37/МО!R9</f>
        <v>1</v>
      </c>
      <c r="T25" s="49">
        <f>МО!S37/МО!S9</f>
        <v>0.37593984962406013</v>
      </c>
      <c r="U25" s="49" t="e">
        <f>МО!T37/МО!T9</f>
        <v>#DIV/0!</v>
      </c>
      <c r="V25" s="49">
        <f>МО!U37/МО!U9</f>
        <v>1</v>
      </c>
      <c r="W25" s="49">
        <f>МО!V37/МО!V9</f>
        <v>1</v>
      </c>
      <c r="X25" s="49">
        <f>МО!W37/МО!W9</f>
        <v>1</v>
      </c>
      <c r="Y25" s="49">
        <f>МО!X37/МО!X9</f>
        <v>1</v>
      </c>
      <c r="Z25" s="49">
        <f>МО!Y37/МО!Y9</f>
        <v>1</v>
      </c>
      <c r="AA25" s="49">
        <f>МО!Z37/МО!Z9</f>
        <v>1</v>
      </c>
      <c r="AB25" s="49">
        <f>МО!AA37/МО!AA9</f>
        <v>0.70588235294117652</v>
      </c>
      <c r="AC25" s="49">
        <f>МО!AB37/МО!AB9</f>
        <v>1</v>
      </c>
      <c r="AD25" s="49">
        <f>МО!AC37/МО!AC9</f>
        <v>0.46666666666666667</v>
      </c>
    </row>
    <row r="26" spans="1:30" ht="47.25" x14ac:dyDescent="0.25">
      <c r="A26" s="30" t="s">
        <v>813</v>
      </c>
      <c r="B26" s="47" t="s">
        <v>811</v>
      </c>
      <c r="C26" s="49">
        <f>МО!AE38/МО!AE10</f>
        <v>0.97112375533428164</v>
      </c>
      <c r="D26" s="49">
        <f>МО!C38/МО!C10</f>
        <v>0.93843648208469055</v>
      </c>
      <c r="E26" s="49">
        <f>МО!D38/МО!D10</f>
        <v>1</v>
      </c>
      <c r="F26" s="49">
        <f>МО!E38/МО!E10</f>
        <v>0.9538461538461539</v>
      </c>
      <c r="G26" s="49">
        <f>МО!F38/МО!F10</f>
        <v>1</v>
      </c>
      <c r="H26" s="49">
        <f>МО!G38/МО!G10</f>
        <v>0.98360655737704916</v>
      </c>
      <c r="I26" s="49">
        <f>МО!H38/МО!H10</f>
        <v>1</v>
      </c>
      <c r="J26" s="49">
        <f>МО!I38/МО!I10</f>
        <v>1</v>
      </c>
      <c r="K26" s="49">
        <f>МО!J38/МО!J10</f>
        <v>1</v>
      </c>
      <c r="L26" s="49">
        <f>МО!K38/МО!K10</f>
        <v>1</v>
      </c>
      <c r="M26" s="49">
        <f>МО!L38/МО!L10</f>
        <v>1</v>
      </c>
      <c r="N26" s="49">
        <f>МО!M38/МО!M10</f>
        <v>0.88461538461538458</v>
      </c>
      <c r="O26" s="49">
        <f>МО!N38/МО!N10</f>
        <v>1</v>
      </c>
      <c r="P26" s="49">
        <f>МО!O38/МО!O10</f>
        <v>1</v>
      </c>
      <c r="Q26" s="49">
        <f>МО!P38/МО!P10</f>
        <v>1</v>
      </c>
      <c r="R26" s="49">
        <f>МО!Q38/МО!Q10</f>
        <v>1</v>
      </c>
      <c r="S26" s="49">
        <f>МО!R38/МО!R10</f>
        <v>1</v>
      </c>
      <c r="T26" s="49">
        <f>МО!S38/МО!S10</f>
        <v>1</v>
      </c>
      <c r="U26" s="49">
        <f>МО!T38/МО!T10</f>
        <v>1</v>
      </c>
      <c r="V26" s="49">
        <f>МО!U38/МО!U10</f>
        <v>1</v>
      </c>
      <c r="W26" s="49">
        <f>МО!V38/МО!V10</f>
        <v>1</v>
      </c>
      <c r="X26" s="49">
        <f>МО!W38/МО!W10</f>
        <v>1</v>
      </c>
      <c r="Y26" s="49">
        <f>МО!X38/МО!X10</f>
        <v>1</v>
      </c>
      <c r="Z26" s="49">
        <f>МО!Y38/МО!Y10</f>
        <v>1</v>
      </c>
      <c r="AA26" s="49">
        <f>МО!Z38/МО!Z10</f>
        <v>1</v>
      </c>
      <c r="AB26" s="49">
        <f>МО!AA38/МО!AA10</f>
        <v>1</v>
      </c>
      <c r="AC26" s="49">
        <f>МО!AB38/МО!AB10</f>
        <v>1</v>
      </c>
      <c r="AD26" s="49">
        <f>МО!AC38/МО!AC10</f>
        <v>1</v>
      </c>
    </row>
    <row r="27" spans="1:30" ht="63" x14ac:dyDescent="0.25">
      <c r="A27" s="54" t="s">
        <v>814</v>
      </c>
      <c r="B27" s="53" t="s">
        <v>812</v>
      </c>
      <c r="C27" s="49">
        <f>МО!AE39/МО!AE11</f>
        <v>0.86734693877551017</v>
      </c>
      <c r="D27" s="49">
        <f>МО!C39/МО!C11</f>
        <v>0.74285714285714288</v>
      </c>
      <c r="E27" s="49">
        <f>МО!D39/МО!D11</f>
        <v>1</v>
      </c>
      <c r="F27" s="49" t="e">
        <f>МО!E39/МО!E11</f>
        <v>#DIV/0!</v>
      </c>
      <c r="G27" s="49">
        <f>МО!F39/МО!F11</f>
        <v>1</v>
      </c>
      <c r="H27" s="49">
        <f>МО!G39/МО!G11</f>
        <v>1</v>
      </c>
      <c r="I27" s="49" t="e">
        <f>МО!H39/МО!H11</f>
        <v>#DIV/0!</v>
      </c>
      <c r="J27" s="49">
        <f>МО!I39/МО!I11</f>
        <v>1</v>
      </c>
      <c r="K27" s="49">
        <f>МО!J39/МО!J11</f>
        <v>1</v>
      </c>
      <c r="L27" s="49">
        <f>МО!K39/МО!K11</f>
        <v>1</v>
      </c>
      <c r="M27" s="49" t="e">
        <f>МО!L39/МО!L11</f>
        <v>#DIV/0!</v>
      </c>
      <c r="N27" s="49" t="e">
        <f>МО!M39/МО!M11</f>
        <v>#DIV/0!</v>
      </c>
      <c r="O27" s="49">
        <f>МО!N39/МО!N11</f>
        <v>1</v>
      </c>
      <c r="P27" s="49">
        <f>МО!O39/МО!O11</f>
        <v>1</v>
      </c>
      <c r="Q27" s="49" t="e">
        <f>МО!P39/МО!P11</f>
        <v>#DIV/0!</v>
      </c>
      <c r="R27" s="49" t="e">
        <f>МО!Q39/МО!Q11</f>
        <v>#DIV/0!</v>
      </c>
      <c r="S27" s="49">
        <f>МО!R39/МО!R11</f>
        <v>1</v>
      </c>
      <c r="T27" s="49">
        <f>МО!S39/МО!S11</f>
        <v>1</v>
      </c>
      <c r="U27" s="49" t="e">
        <f>МО!T39/МО!T11</f>
        <v>#DIV/0!</v>
      </c>
      <c r="V27" s="49">
        <f>МО!U39/МО!U11</f>
        <v>0</v>
      </c>
      <c r="W27" s="49">
        <f>МО!V39/МО!V11</f>
        <v>1</v>
      </c>
      <c r="X27" s="49">
        <f>МО!W39/МО!W11</f>
        <v>1</v>
      </c>
      <c r="Y27" s="49">
        <f>МО!X39/МО!X11</f>
        <v>1</v>
      </c>
      <c r="Z27" s="49">
        <f>МО!Y39/МО!Y11</f>
        <v>1</v>
      </c>
      <c r="AA27" s="49">
        <f>МО!Z39/МО!Z11</f>
        <v>1</v>
      </c>
      <c r="AB27" s="49" t="e">
        <f>МО!AA39/МО!AA11</f>
        <v>#DIV/0!</v>
      </c>
      <c r="AC27" s="49">
        <f>МО!AB39/МО!AB11</f>
        <v>1</v>
      </c>
      <c r="AD27" s="49">
        <f>МО!AC39/МО!AC11</f>
        <v>0.75</v>
      </c>
    </row>
    <row r="28" spans="1:30" ht="47.25" x14ac:dyDescent="0.25">
      <c r="A28" s="30" t="s">
        <v>816</v>
      </c>
      <c r="B28" s="47" t="s">
        <v>96</v>
      </c>
      <c r="C28" s="15">
        <f>SUM(D28:AD28)</f>
        <v>3099</v>
      </c>
      <c r="D28" s="15">
        <f>МО!C40</f>
        <v>723</v>
      </c>
      <c r="E28" s="15">
        <f>МО!D40</f>
        <v>102</v>
      </c>
      <c r="F28" s="15">
        <f>МО!E40</f>
        <v>42</v>
      </c>
      <c r="G28" s="15">
        <f>МО!F40</f>
        <v>194</v>
      </c>
      <c r="H28" s="15">
        <f>МО!G40</f>
        <v>203</v>
      </c>
      <c r="I28" s="15">
        <f>МО!H40</f>
        <v>25</v>
      </c>
      <c r="J28" s="15">
        <f>МО!I40</f>
        <v>112</v>
      </c>
      <c r="K28" s="15">
        <f>МО!J40</f>
        <v>51</v>
      </c>
      <c r="L28" s="15">
        <f>МО!K40</f>
        <v>4</v>
      </c>
      <c r="M28" s="15">
        <f>МО!L40</f>
        <v>60</v>
      </c>
      <c r="N28" s="15">
        <f>МО!M40</f>
        <v>43</v>
      </c>
      <c r="O28" s="15">
        <f>МО!N40</f>
        <v>22</v>
      </c>
      <c r="P28" s="15">
        <f>МО!O40</f>
        <v>62</v>
      </c>
      <c r="Q28" s="15">
        <f>МО!P40</f>
        <v>36</v>
      </c>
      <c r="R28" s="15">
        <f>МО!Q40</f>
        <v>9</v>
      </c>
      <c r="S28" s="15">
        <f>МО!R40</f>
        <v>223</v>
      </c>
      <c r="T28" s="15">
        <f>МО!S40</f>
        <v>355</v>
      </c>
      <c r="U28" s="15">
        <f>МО!T40</f>
        <v>0</v>
      </c>
      <c r="V28" s="15">
        <f>МО!U40</f>
        <v>168</v>
      </c>
      <c r="W28" s="15">
        <f>МО!V40</f>
        <v>259</v>
      </c>
      <c r="X28" s="15">
        <f>МО!W40</f>
        <v>96</v>
      </c>
      <c r="Y28" s="15">
        <f>МО!X40</f>
        <v>43</v>
      </c>
      <c r="Z28" s="15">
        <f>МО!Y40</f>
        <v>76</v>
      </c>
      <c r="AA28" s="15">
        <f>МО!Z40</f>
        <v>15</v>
      </c>
      <c r="AB28" s="15">
        <f>МО!AA40</f>
        <v>74</v>
      </c>
      <c r="AC28" s="15">
        <f>МО!AB40</f>
        <v>60</v>
      </c>
      <c r="AD28" s="15">
        <f>МО!AC40</f>
        <v>42</v>
      </c>
    </row>
    <row r="29" spans="1:30" ht="47.25" x14ac:dyDescent="0.25">
      <c r="A29" s="30" t="s">
        <v>817</v>
      </c>
      <c r="B29" s="47" t="s">
        <v>98</v>
      </c>
      <c r="C29" s="15">
        <f t="shared" ref="C29:C30" si="0">SUM(D29:AD29)</f>
        <v>5579</v>
      </c>
      <c r="D29" s="15">
        <f>МО!C53</f>
        <v>1429</v>
      </c>
      <c r="E29" s="15">
        <f>МО!D53</f>
        <v>199</v>
      </c>
      <c r="F29" s="15">
        <f>МО!E53</f>
        <v>74</v>
      </c>
      <c r="G29" s="15">
        <f>МО!F53</f>
        <v>493</v>
      </c>
      <c r="H29" s="15">
        <f>МО!G53</f>
        <v>286</v>
      </c>
      <c r="I29" s="15">
        <f>МО!H53</f>
        <v>41</v>
      </c>
      <c r="J29" s="15">
        <f>МО!I53</f>
        <v>157</v>
      </c>
      <c r="K29" s="15">
        <f>МО!J53</f>
        <v>137</v>
      </c>
      <c r="L29" s="15">
        <f>МО!K53</f>
        <v>12</v>
      </c>
      <c r="M29" s="15">
        <f>МО!L53</f>
        <v>96</v>
      </c>
      <c r="N29" s="15">
        <f>МО!M53</f>
        <v>75</v>
      </c>
      <c r="O29" s="15">
        <f>МО!N53</f>
        <v>81</v>
      </c>
      <c r="P29" s="15">
        <f>МО!O53</f>
        <v>78</v>
      </c>
      <c r="Q29" s="15">
        <f>МО!P53</f>
        <v>60</v>
      </c>
      <c r="R29" s="15">
        <f>МО!Q53</f>
        <v>28</v>
      </c>
      <c r="S29" s="15">
        <f>МО!R53</f>
        <v>342</v>
      </c>
      <c r="T29" s="15">
        <f>МО!S53</f>
        <v>607</v>
      </c>
      <c r="U29" s="15">
        <f>МО!T53</f>
        <v>20</v>
      </c>
      <c r="V29" s="15">
        <f>МО!U53</f>
        <v>288</v>
      </c>
      <c r="W29" s="15">
        <f>МО!V53</f>
        <v>361</v>
      </c>
      <c r="X29" s="15">
        <f>МО!W53</f>
        <v>185</v>
      </c>
      <c r="Y29" s="15">
        <f>МО!X53</f>
        <v>62</v>
      </c>
      <c r="Z29" s="15">
        <f>МО!Y53</f>
        <v>149</v>
      </c>
      <c r="AA29" s="15">
        <f>МО!Z53</f>
        <v>34</v>
      </c>
      <c r="AB29" s="15">
        <f>МО!AA53</f>
        <v>98</v>
      </c>
      <c r="AC29" s="15">
        <f>МО!AB53</f>
        <v>113</v>
      </c>
      <c r="AD29" s="15">
        <f>МО!AC53</f>
        <v>74</v>
      </c>
    </row>
    <row r="30" spans="1:30" ht="47.25" x14ac:dyDescent="0.25">
      <c r="A30" s="30" t="s">
        <v>818</v>
      </c>
      <c r="B30" s="47" t="s">
        <v>97</v>
      </c>
      <c r="C30" s="15">
        <f t="shared" si="0"/>
        <v>3335</v>
      </c>
      <c r="D30" s="15">
        <f>МО!C66</f>
        <v>1084</v>
      </c>
      <c r="E30" s="15">
        <f>МО!D66</f>
        <v>89</v>
      </c>
      <c r="F30" s="15">
        <f>МО!E66</f>
        <v>44</v>
      </c>
      <c r="G30" s="15">
        <f>МО!F66</f>
        <v>315</v>
      </c>
      <c r="H30" s="15">
        <f>МО!G66</f>
        <v>141</v>
      </c>
      <c r="I30" s="15">
        <f>МО!H66</f>
        <v>22</v>
      </c>
      <c r="J30" s="15">
        <f>МО!I66</f>
        <v>99</v>
      </c>
      <c r="K30" s="15">
        <f>МО!J66</f>
        <v>81</v>
      </c>
      <c r="L30" s="15">
        <f>МО!K66</f>
        <v>11</v>
      </c>
      <c r="M30" s="15">
        <f>МО!L66</f>
        <v>77</v>
      </c>
      <c r="N30" s="15">
        <f>МО!M66</f>
        <v>28</v>
      </c>
      <c r="O30" s="15">
        <f>МО!N66</f>
        <v>50</v>
      </c>
      <c r="P30" s="15">
        <f>МО!O66</f>
        <v>62</v>
      </c>
      <c r="Q30" s="15">
        <f>МО!P66</f>
        <v>48</v>
      </c>
      <c r="R30" s="15">
        <f>МО!Q66</f>
        <v>12</v>
      </c>
      <c r="S30" s="15">
        <f>МО!R66</f>
        <v>154</v>
      </c>
      <c r="T30" s="15">
        <f>МО!S66</f>
        <v>320</v>
      </c>
      <c r="U30" s="15">
        <f>МО!T66</f>
        <v>11</v>
      </c>
      <c r="V30" s="15">
        <f>МО!U66</f>
        <v>199</v>
      </c>
      <c r="W30" s="15">
        <f>МО!V66</f>
        <v>128</v>
      </c>
      <c r="X30" s="15">
        <f>МО!W66</f>
        <v>43</v>
      </c>
      <c r="Y30" s="15">
        <f>МО!X66</f>
        <v>17</v>
      </c>
      <c r="Z30" s="15">
        <f>МО!Y66</f>
        <v>65</v>
      </c>
      <c r="AA30" s="15">
        <f>МО!Z66</f>
        <v>13</v>
      </c>
      <c r="AB30" s="15">
        <f>МО!AA66</f>
        <v>70</v>
      </c>
      <c r="AC30" s="15">
        <f>МО!AB66</f>
        <v>84</v>
      </c>
      <c r="AD30" s="15">
        <f>МО!AC66</f>
        <v>68</v>
      </c>
    </row>
    <row r="31" spans="1:30" ht="31.5" x14ac:dyDescent="0.25">
      <c r="A31" s="30" t="s">
        <v>819</v>
      </c>
      <c r="B31" s="47" t="s">
        <v>820</v>
      </c>
      <c r="C31" s="49">
        <f>МО!AE79/МО!AE4</f>
        <v>0.45697329376854601</v>
      </c>
      <c r="D31" s="49">
        <f>МО!C79/МО!C4</f>
        <v>0.51162790697674421</v>
      </c>
      <c r="E31" s="49">
        <f>МО!D79/МО!D4</f>
        <v>1</v>
      </c>
      <c r="F31" s="49">
        <f>МО!E79/МО!E4</f>
        <v>1</v>
      </c>
      <c r="G31" s="49">
        <f>МО!F79/МО!F4</f>
        <v>0.4</v>
      </c>
      <c r="H31" s="49">
        <f>МО!G79/МО!G4</f>
        <v>0.75</v>
      </c>
      <c r="I31" s="49">
        <f>МО!H79/МО!H4</f>
        <v>0.4</v>
      </c>
      <c r="J31" s="49">
        <f>МО!I79/МО!I4</f>
        <v>0</v>
      </c>
      <c r="K31" s="49">
        <f>МО!J79/МО!J4</f>
        <v>0.4</v>
      </c>
      <c r="L31" s="49">
        <f>МО!K79/МО!K4</f>
        <v>0.25</v>
      </c>
      <c r="M31" s="49">
        <f>МО!L79/МО!L4</f>
        <v>0.8</v>
      </c>
      <c r="N31" s="49">
        <f>МО!M79/МО!M4</f>
        <v>0.4</v>
      </c>
      <c r="O31" s="49">
        <f>МО!N79/МО!N4</f>
        <v>0.25</v>
      </c>
      <c r="P31" s="49">
        <f>МО!O79/МО!O4</f>
        <v>0.16666666666666666</v>
      </c>
      <c r="Q31" s="49">
        <f>МО!P79/МО!P4</f>
        <v>0.42857142857142855</v>
      </c>
      <c r="R31" s="49">
        <f>МО!Q79/МО!Q4</f>
        <v>0.1</v>
      </c>
      <c r="S31" s="49">
        <f>МО!R79/МО!R4</f>
        <v>0.6</v>
      </c>
      <c r="T31" s="49">
        <f>МО!S79/МО!S4</f>
        <v>0.72413793103448276</v>
      </c>
      <c r="U31" s="49">
        <f>МО!T79/МО!T4</f>
        <v>0.5</v>
      </c>
      <c r="V31" s="49">
        <f>МО!U79/МО!U4</f>
        <v>0.125</v>
      </c>
      <c r="W31" s="49">
        <f>МО!V79/МО!V4</f>
        <v>0.27272727272727271</v>
      </c>
      <c r="X31" s="49">
        <f>МО!W79/МО!W4</f>
        <v>0.55555555555555558</v>
      </c>
      <c r="Y31" s="49">
        <f>МО!X79/МО!X4</f>
        <v>0</v>
      </c>
      <c r="Z31" s="49">
        <f>МО!Y79/МО!Y4</f>
        <v>1</v>
      </c>
      <c r="AA31" s="49">
        <f>МО!Z79/МО!Z4</f>
        <v>0.4</v>
      </c>
      <c r="AB31" s="49">
        <f>МО!AA79/МО!AA4</f>
        <v>0.875</v>
      </c>
      <c r="AC31" s="49">
        <f>МО!AB79/МО!AB4</f>
        <v>0</v>
      </c>
      <c r="AD31" s="49">
        <f>МО!AC79/МО!AC4</f>
        <v>0.61111111111111116</v>
      </c>
    </row>
    <row r="32" spans="1:30" ht="31.5" x14ac:dyDescent="0.25">
      <c r="A32" s="30" t="s">
        <v>840</v>
      </c>
      <c r="B32" s="47" t="s">
        <v>821</v>
      </c>
      <c r="C32" s="49">
        <f>МО!AE80/(МО!AE8+МО!AE10)</f>
        <v>0.12069164265129682</v>
      </c>
      <c r="D32" s="49">
        <f>МО!C80/(МО!C8+МО!C10)</f>
        <v>8.8737368782497786E-2</v>
      </c>
      <c r="E32" s="49">
        <f>МО!D80/(МО!D8+МО!D10)</f>
        <v>0.2719546742209632</v>
      </c>
      <c r="F32" s="49">
        <f>МО!E80/(МО!E8+МО!E10)</f>
        <v>0.19256756756756757</v>
      </c>
      <c r="G32" s="49">
        <f>МО!F80/(МО!F8+МО!F10)</f>
        <v>0.10204516403919897</v>
      </c>
      <c r="H32" s="49">
        <f>МО!G80/(МО!G8+МО!G10)</f>
        <v>0.33603567085528985</v>
      </c>
      <c r="I32" s="49">
        <f>МО!H80/(МО!H8+МО!H10)</f>
        <v>0.12209302325581395</v>
      </c>
      <c r="J32" s="49">
        <f>МО!I80/(МО!I8+МО!I10)</f>
        <v>0</v>
      </c>
      <c r="K32" s="49">
        <f>МО!J80/(МО!J8+МО!J10)</f>
        <v>9.2198581560283682E-2</v>
      </c>
      <c r="L32" s="49">
        <f>МО!K80/(МО!K8+МО!K10)</f>
        <v>0.23102310231023102</v>
      </c>
      <c r="M32" s="49">
        <f>МО!L80/(МО!L8+МО!L10)</f>
        <v>9.1370558375634514E-2</v>
      </c>
      <c r="N32" s="49">
        <f>МО!M80/(МО!M8+МО!M10)</f>
        <v>0.1166077738515901</v>
      </c>
      <c r="O32" s="49">
        <f>МО!N80/(МО!N8+МО!N10)</f>
        <v>0.23886639676113361</v>
      </c>
      <c r="P32" s="49">
        <f>МО!O80/(МО!O8+МО!O10)</f>
        <v>8.1374321880650996E-2</v>
      </c>
      <c r="Q32" s="49">
        <f>МО!P80/(МО!P8+МО!P10)</f>
        <v>0.16433566433566432</v>
      </c>
      <c r="R32" s="49">
        <f>МО!Q80/(МО!Q8+МО!Q10)</f>
        <v>4.8128342245989303E-2</v>
      </c>
      <c r="S32" s="49">
        <f>МО!R80/(МО!R8+МО!R10)</f>
        <v>7.0571630204657732E-2</v>
      </c>
      <c r="T32" s="49">
        <f>МО!S80/(МО!S8+МО!S10)</f>
        <v>6.9045771916214124E-2</v>
      </c>
      <c r="U32" s="49">
        <f>МО!T80/(МО!T8+МО!T10)</f>
        <v>6.3424947145877375E-2</v>
      </c>
      <c r="V32" s="49">
        <f>МО!U80/(МО!U8+МО!U10)</f>
        <v>6.9169960474308304E-2</v>
      </c>
      <c r="W32" s="49">
        <f>МО!V80/(МО!V8+МО!V10)</f>
        <v>0.17754105636928541</v>
      </c>
      <c r="X32" s="49">
        <f>МО!W80/(МО!W8+МО!W10)</f>
        <v>0.36377708978328172</v>
      </c>
      <c r="Y32" s="49">
        <f>МО!X80/(МО!X8+МО!X10)</f>
        <v>0</v>
      </c>
      <c r="Z32" s="49">
        <f>МО!Y80/(МО!Y8+МО!Y10)</f>
        <v>0.16913946587537093</v>
      </c>
      <c r="AA32" s="49">
        <f>МО!Z80/(МО!Z8+МО!Z10)</f>
        <v>0.10031347962382445</v>
      </c>
      <c r="AB32" s="49">
        <f>МО!AA80/(МО!AA8+МО!AA10)</f>
        <v>0.33653846153846156</v>
      </c>
      <c r="AC32" s="49">
        <f>МО!AB80/(МО!AB8+МО!AB10)</f>
        <v>0</v>
      </c>
      <c r="AD32" s="49">
        <f>МО!AC80/(МО!AC8+МО!AC10)</f>
        <v>0.15245202558635396</v>
      </c>
    </row>
    <row r="33" spans="1:32" ht="47.25" x14ac:dyDescent="0.25">
      <c r="A33" s="54" t="s">
        <v>841</v>
      </c>
      <c r="B33" s="53" t="s">
        <v>822</v>
      </c>
      <c r="C33" s="49">
        <f>МО!AE82/(МО!AE8+МО!AE10)</f>
        <v>9.3890489913544664E-2</v>
      </c>
      <c r="D33" s="49">
        <f>МО!C82/(МО!C8+МО!C10)</f>
        <v>7.7357009712547831E-2</v>
      </c>
      <c r="E33" s="49">
        <f>МО!D82/(МО!D8+МО!D10)</f>
        <v>0.2719546742209632</v>
      </c>
      <c r="F33" s="49">
        <f>МО!E82/(МО!E8+МО!E10)</f>
        <v>0.14020270270270271</v>
      </c>
      <c r="G33" s="49">
        <f>МО!F82/(МО!F8+МО!F10)</f>
        <v>7.5415423945462287E-2</v>
      </c>
      <c r="H33" s="49">
        <f>МО!G82/(МО!G8+МО!G10)</f>
        <v>0.30685042561815973</v>
      </c>
      <c r="I33" s="49">
        <f>МО!H82/(МО!H8+МО!H10)</f>
        <v>0.12209302325581395</v>
      </c>
      <c r="J33" s="49">
        <f>МО!I82/(МО!I8+МО!I10)</f>
        <v>0</v>
      </c>
      <c r="K33" s="49">
        <f>МО!J82/(МО!J8+МО!J10)</f>
        <v>1.7730496453900711E-2</v>
      </c>
      <c r="L33" s="49">
        <f>МО!K82/(МО!K8+МО!K10)</f>
        <v>0.23102310231023102</v>
      </c>
      <c r="M33" s="49">
        <f>МО!L82/(МО!L8+МО!L10)</f>
        <v>5.5837563451776651E-2</v>
      </c>
      <c r="N33" s="49">
        <f>МО!M82/(МО!M8+МО!M10)</f>
        <v>0.1166077738515901</v>
      </c>
      <c r="O33" s="49">
        <f>МО!N82/(МО!N8+МО!N10)</f>
        <v>0.20242914979757085</v>
      </c>
      <c r="P33" s="49">
        <f>МО!O82/(МО!O8+МО!O10)</f>
        <v>8.1374321880650996E-2</v>
      </c>
      <c r="Q33" s="49">
        <f>МО!P82/(МО!P8+МО!P10)</f>
        <v>6.2937062937062943E-2</v>
      </c>
      <c r="R33" s="49">
        <f>МО!Q82/(МО!Q8+МО!Q10)</f>
        <v>4.8128342245989303E-2</v>
      </c>
      <c r="S33" s="49">
        <f>МО!R82/(МО!R8+МО!R10)</f>
        <v>3.0345800988002825E-2</v>
      </c>
      <c r="T33" s="49">
        <f>МО!S82/(МО!S8+МО!S10)</f>
        <v>4.2151538660460307E-2</v>
      </c>
      <c r="U33" s="49">
        <f>МО!T82/(МО!T8+МО!T10)</f>
        <v>0</v>
      </c>
      <c r="V33" s="49">
        <f>МО!U82/(МО!U8+МО!U10)</f>
        <v>0</v>
      </c>
      <c r="W33" s="49">
        <f>МО!V82/(МО!V8+МО!V10)</f>
        <v>0.17576564580559254</v>
      </c>
      <c r="X33" s="49">
        <f>МО!W82/(МО!W8+МО!W10)</f>
        <v>0.3591331269349845</v>
      </c>
      <c r="Y33" s="49">
        <f>МО!X82/(МО!X8+МО!X10)</f>
        <v>0</v>
      </c>
      <c r="Z33" s="49">
        <f>МО!Y82/(МО!Y8+МО!Y10)</f>
        <v>6.5281899109792291E-2</v>
      </c>
      <c r="AA33" s="49">
        <f>МО!Z82/(МО!Z8+МО!Z10)</f>
        <v>0</v>
      </c>
      <c r="AB33" s="49">
        <f>МО!AA82/(МО!AA8+МО!AA10)</f>
        <v>0.25769230769230766</v>
      </c>
      <c r="AC33" s="49">
        <f>МО!AB82/(МО!AB8+МО!AB10)</f>
        <v>0</v>
      </c>
      <c r="AD33" s="49">
        <f>МО!AC82/(МО!AC8+МО!AC10)</f>
        <v>7.5692963752665252E-2</v>
      </c>
    </row>
    <row r="34" spans="1:32" ht="31.5" x14ac:dyDescent="0.25">
      <c r="A34" s="54" t="s">
        <v>842</v>
      </c>
      <c r="B34" s="53" t="s">
        <v>823</v>
      </c>
      <c r="C34" s="49">
        <f>МО!AE83/(МО!AE8+МО!AE10)</f>
        <v>3.6695485110470702E-2</v>
      </c>
      <c r="D34" s="49">
        <f>МО!C83/(МО!C8+МО!C10)</f>
        <v>4.0812322181889529E-2</v>
      </c>
      <c r="E34" s="49">
        <f>МО!D83/(МО!D8+МО!D10)</f>
        <v>0.12521246458923513</v>
      </c>
      <c r="F34" s="49">
        <f>МО!E83/(МО!E8+МО!E10)</f>
        <v>5.2364864864864864E-2</v>
      </c>
      <c r="G34" s="49">
        <f>МО!F83/(МО!F8+МО!F10)</f>
        <v>3.5151256923732423E-2</v>
      </c>
      <c r="H34" s="49">
        <f>МО!G83/(МО!G8+МО!G10)</f>
        <v>4.0535062829347383E-3</v>
      </c>
      <c r="I34" s="49">
        <f>МО!H83/(МО!H8+МО!H10)</f>
        <v>5.8139534883720929E-3</v>
      </c>
      <c r="J34" s="49">
        <f>МО!I83/(МО!I8+МО!I10)</f>
        <v>0</v>
      </c>
      <c r="K34" s="49">
        <f>МО!J83/(МО!J8+МО!J10)</f>
        <v>0</v>
      </c>
      <c r="L34" s="49">
        <f>МО!K83/(МО!K8+МО!K10)</f>
        <v>0</v>
      </c>
      <c r="M34" s="49">
        <f>МО!L83/(МО!L8+МО!L10)</f>
        <v>1.6920473773265651E-2</v>
      </c>
      <c r="N34" s="49">
        <f>МО!M83/(МО!M8+МО!M10)</f>
        <v>0</v>
      </c>
      <c r="O34" s="49">
        <f>МО!N83/(МО!N8+МО!N10)</f>
        <v>0.20242914979757085</v>
      </c>
      <c r="P34" s="49">
        <f>МО!O83/(МО!O8+МО!O10)</f>
        <v>0</v>
      </c>
      <c r="Q34" s="49">
        <f>МО!P83/(МО!P8+МО!P10)</f>
        <v>0.10139860139860139</v>
      </c>
      <c r="R34" s="49">
        <f>МО!Q83/(МО!Q8+МО!Q10)</f>
        <v>0</v>
      </c>
      <c r="S34" s="49">
        <f>МО!R83/(МО!R8+МО!R10)</f>
        <v>1.2702893436838392E-2</v>
      </c>
      <c r="T34" s="49">
        <f>МО!S83/(МО!S8+МО!S10)</f>
        <v>2.6894233255753814E-2</v>
      </c>
      <c r="U34" s="49">
        <f>МО!T83/(МО!T8+МО!T10)</f>
        <v>0</v>
      </c>
      <c r="V34" s="49">
        <f>МО!U83/(МО!U8+МО!U10)</f>
        <v>0</v>
      </c>
      <c r="W34" s="49">
        <f>МО!V83/(МО!V8+МО!V10)</f>
        <v>0.11939636040834443</v>
      </c>
      <c r="X34" s="49">
        <f>МО!W83/(МО!W8+МО!W10)</f>
        <v>0</v>
      </c>
      <c r="Y34" s="49">
        <f>МО!X83/(МО!X8+МО!X10)</f>
        <v>0</v>
      </c>
      <c r="Z34" s="49">
        <f>МО!Y83/(МО!Y8+МО!Y10)</f>
        <v>0.10385756676557864</v>
      </c>
      <c r="AA34" s="49">
        <f>МО!Z83/(МО!Z8+МО!Z10)</f>
        <v>0.10031347962382445</v>
      </c>
      <c r="AB34" s="49">
        <f>МО!AA83/(МО!AA8+МО!AA10)</f>
        <v>7.8846153846153844E-2</v>
      </c>
      <c r="AC34" s="49">
        <f>МО!AB83/(МО!AB8+МО!AB10)</f>
        <v>0</v>
      </c>
      <c r="AD34" s="49">
        <f>МО!AC83/(МО!AC8+МО!AC10)</f>
        <v>4.2643923240938165E-3</v>
      </c>
    </row>
    <row r="35" spans="1:32" ht="31.5" x14ac:dyDescent="0.25">
      <c r="A35" s="30" t="s">
        <v>843</v>
      </c>
      <c r="B35" s="47" t="s">
        <v>824</v>
      </c>
      <c r="C35" s="49">
        <f>МО!AE84/МО!AE4</f>
        <v>0.95252225519287836</v>
      </c>
      <c r="D35" s="49">
        <f>МО!C84/МО!C4</f>
        <v>1</v>
      </c>
      <c r="E35" s="49">
        <f>МО!D84/МО!D4</f>
        <v>1</v>
      </c>
      <c r="F35" s="49">
        <f>МО!E84/МО!E4</f>
        <v>1</v>
      </c>
      <c r="G35" s="49">
        <f>МО!F84/МО!F4</f>
        <v>0.9</v>
      </c>
      <c r="H35" s="49">
        <f>МО!G84/МО!G4</f>
        <v>0.75</v>
      </c>
      <c r="I35" s="49">
        <f>МО!H84/МО!H4</f>
        <v>0.8</v>
      </c>
      <c r="J35" s="49">
        <f>МО!I84/МО!I4</f>
        <v>1</v>
      </c>
      <c r="K35" s="49">
        <f>МО!J84/МО!J4</f>
        <v>1</v>
      </c>
      <c r="L35" s="49">
        <f>МО!K84/МО!K4</f>
        <v>1</v>
      </c>
      <c r="M35" s="49">
        <f>МО!L84/МО!L4</f>
        <v>0.4</v>
      </c>
      <c r="N35" s="49">
        <f>МО!M84/МО!M4</f>
        <v>1</v>
      </c>
      <c r="O35" s="49">
        <f>МО!N84/МО!N4</f>
        <v>1</v>
      </c>
      <c r="P35" s="49">
        <f>МО!O84/МО!O4</f>
        <v>1</v>
      </c>
      <c r="Q35" s="49">
        <f>МО!P84/МО!P4</f>
        <v>0.5714285714285714</v>
      </c>
      <c r="R35" s="49">
        <f>МО!Q84/МО!Q4</f>
        <v>0.9</v>
      </c>
      <c r="S35" s="49">
        <f>МО!R84/МО!R4</f>
        <v>1</v>
      </c>
      <c r="T35" s="49">
        <f>МО!S84/МО!S4</f>
        <v>1</v>
      </c>
      <c r="U35" s="49">
        <f>МО!T84/МО!T4</f>
        <v>1</v>
      </c>
      <c r="V35" s="49">
        <f>МО!U84/МО!U4</f>
        <v>1</v>
      </c>
      <c r="W35" s="49">
        <f>МО!V84/МО!V4</f>
        <v>1</v>
      </c>
      <c r="X35" s="49">
        <f>МО!W84/МО!W4</f>
        <v>1</v>
      </c>
      <c r="Y35" s="49">
        <f>МО!X84/МО!X4</f>
        <v>1</v>
      </c>
      <c r="Z35" s="49">
        <f>МО!Y84/МО!Y4</f>
        <v>1</v>
      </c>
      <c r="AA35" s="49">
        <f>МО!Z84/МО!Z4</f>
        <v>1</v>
      </c>
      <c r="AB35" s="49">
        <f>МО!AA84/МО!AA4</f>
        <v>1</v>
      </c>
      <c r="AC35" s="49">
        <f>МО!AB84/МО!AB4</f>
        <v>1</v>
      </c>
      <c r="AD35" s="49">
        <f>МО!AC84/МО!AC4</f>
        <v>0.94444444444444442</v>
      </c>
    </row>
    <row r="36" spans="1:32" ht="31.5" x14ac:dyDescent="0.25">
      <c r="A36" s="30" t="s">
        <v>844</v>
      </c>
      <c r="B36" s="47" t="s">
        <v>825</v>
      </c>
      <c r="C36" s="49">
        <f>МО!AE85/(МО!AE6+МО!AE8+МО!AE10)</f>
        <v>0.58115562979406143</v>
      </c>
      <c r="D36" s="49">
        <f>МО!C85/(МО!C6+МО!C8+МО!C10)</f>
        <v>0.51499533965677946</v>
      </c>
      <c r="E36" s="49">
        <f>МО!D85/(МО!D6+МО!D8+МО!D10)</f>
        <v>0.56997627922738059</v>
      </c>
      <c r="F36" s="49">
        <f>МО!E85/(МО!E6+МО!E8+МО!E10)</f>
        <v>1</v>
      </c>
      <c r="G36" s="49">
        <f>МО!F85/(МО!F6+МО!F8+МО!F10)</f>
        <v>0.52928607340372047</v>
      </c>
      <c r="H36" s="49">
        <f>МО!G85/(МО!G6+МО!G8+МО!G10)</f>
        <v>0.90526791770291659</v>
      </c>
      <c r="I36" s="49">
        <f>МО!H85/(МО!H6+МО!H8+МО!H10)</f>
        <v>0.25752508361204013</v>
      </c>
      <c r="J36" s="49">
        <f>МО!I85/(МО!I6+МО!I8+МО!I10)</f>
        <v>0.30086788813886212</v>
      </c>
      <c r="K36" s="49">
        <f>МО!J85/(МО!J6+МО!J8+МО!J10)</f>
        <v>0.26617222908941079</v>
      </c>
      <c r="L36" s="49">
        <f>МО!K85/(МО!K6+МО!K8+МО!K10)</f>
        <v>0.50485436893203883</v>
      </c>
      <c r="M36" s="49">
        <f>МО!L85/(МО!L6+МО!L8+МО!L10)</f>
        <v>1</v>
      </c>
      <c r="N36" s="49">
        <f>МО!M85/(МО!M6+МО!M8+МО!M10)</f>
        <v>0.4570815450643777</v>
      </c>
      <c r="O36" s="49">
        <f>МО!N85/(МО!N6+МО!N8+МО!N10)</f>
        <v>0.15436241610738255</v>
      </c>
      <c r="P36" s="49">
        <f>МО!O85/(МО!O6+МО!O8+МО!O10)</f>
        <v>1</v>
      </c>
      <c r="Q36" s="49">
        <f>МО!P85/(МО!P6+МО!P8+МО!P10)</f>
        <v>0.61895161290322576</v>
      </c>
      <c r="R36" s="49">
        <f>МО!Q85/(МО!Q6+МО!Q8+МО!Q10)</f>
        <v>0.62857142857142856</v>
      </c>
      <c r="S36" s="49">
        <f>МО!R85/(МО!R6+МО!R8+МО!R10)</f>
        <v>0.48492358529533253</v>
      </c>
      <c r="T36" s="49">
        <f>МО!S85/(МО!S6+МО!S8+МО!S10)</f>
        <v>0.67628398791540789</v>
      </c>
      <c r="U36" s="49">
        <f>МО!T85/(МО!T6+МО!T8+МО!T10)</f>
        <v>0.97410604192355121</v>
      </c>
      <c r="V36" s="49">
        <f>МО!U85/(МО!U6+МО!U8+МО!U10)</f>
        <v>0.58094144661308844</v>
      </c>
      <c r="W36" s="49">
        <f>МО!V85/(МО!V6+МО!V8+МО!V10)</f>
        <v>0.64437689969604861</v>
      </c>
      <c r="X36" s="49">
        <f>МО!W85/(МО!W6+МО!W8+МО!W10)</f>
        <v>0.7626031164069661</v>
      </c>
      <c r="Y36" s="49">
        <f>МО!X85/(МО!X6+МО!X8+МО!X10)</f>
        <v>1</v>
      </c>
      <c r="Z36" s="49">
        <f>МО!Y85/(МО!Y6+МО!Y8+МО!Y10)</f>
        <v>1</v>
      </c>
      <c r="AA36" s="49">
        <f>МО!Z85/(МО!Z6+МО!Z8+МО!Z10)</f>
        <v>0.70923379174852652</v>
      </c>
      <c r="AB36" s="49">
        <f>МО!AA85/(МО!AA6+МО!AA8+МО!AA10)</f>
        <v>0.88668224299065423</v>
      </c>
      <c r="AC36" s="49">
        <f>МО!AB85/(МО!AB6+МО!AB8+МО!AB10)</f>
        <v>0.35993208828522921</v>
      </c>
      <c r="AD36" s="49">
        <f>МО!AC85/(МО!AC6+МО!AC8+МО!AC10)</f>
        <v>0.52568845047266743</v>
      </c>
    </row>
    <row r="37" spans="1:32" ht="63" x14ac:dyDescent="0.25">
      <c r="A37" s="30" t="s">
        <v>845</v>
      </c>
      <c r="B37" s="47" t="s">
        <v>826</v>
      </c>
      <c r="C37" s="49">
        <f>МО!AE86/МО!AE4</f>
        <v>0.39169139465875369</v>
      </c>
      <c r="D37" s="49">
        <f>МО!C86/МО!C4</f>
        <v>1</v>
      </c>
      <c r="E37" s="49">
        <f>МО!D86/МО!D4</f>
        <v>1</v>
      </c>
      <c r="F37" s="49">
        <f>МО!E86/МО!E4</f>
        <v>0.2857142857142857</v>
      </c>
      <c r="G37" s="49">
        <f>МО!F86/МО!F4</f>
        <v>0.2</v>
      </c>
      <c r="H37" s="49">
        <f>МО!G86/МО!G4</f>
        <v>0.375</v>
      </c>
      <c r="I37" s="49">
        <f>МО!H86/МО!H4</f>
        <v>0.2</v>
      </c>
      <c r="J37" s="49">
        <f>МО!I86/МО!I4</f>
        <v>0.3</v>
      </c>
      <c r="K37" s="49">
        <f>МО!J86/МО!J4</f>
        <v>0.1</v>
      </c>
      <c r="L37" s="49">
        <f>МО!K86/МО!K4</f>
        <v>0.75</v>
      </c>
      <c r="M37" s="49">
        <f>МО!L86/МО!L4</f>
        <v>0.2</v>
      </c>
      <c r="N37" s="49">
        <f>МО!M86/МО!M4</f>
        <v>0.6</v>
      </c>
      <c r="O37" s="49">
        <f>МО!N86/МО!N4</f>
        <v>0</v>
      </c>
      <c r="P37" s="49">
        <f>МО!O86/МО!O4</f>
        <v>1</v>
      </c>
      <c r="Q37" s="49">
        <f>МО!P86/МО!P4</f>
        <v>0.14285714285714285</v>
      </c>
      <c r="R37" s="49">
        <f>МО!Q86/МО!Q4</f>
        <v>0</v>
      </c>
      <c r="S37" s="49">
        <f>МО!R86/МО!R4</f>
        <v>0.3</v>
      </c>
      <c r="T37" s="49">
        <f>МО!S86/МО!S4</f>
        <v>0</v>
      </c>
      <c r="U37" s="49">
        <f>МО!T86/МО!T4</f>
        <v>0.4</v>
      </c>
      <c r="V37" s="49">
        <f>МО!U86/МО!U4</f>
        <v>0</v>
      </c>
      <c r="W37" s="49">
        <f>МО!V86/МО!V4</f>
        <v>0.36363636363636365</v>
      </c>
      <c r="X37" s="49">
        <f>МО!W86/МО!W4</f>
        <v>0.22222222222222221</v>
      </c>
      <c r="Y37" s="49">
        <f>МО!X86/МО!X4</f>
        <v>0.7142857142857143</v>
      </c>
      <c r="Z37" s="49">
        <f>МО!Y86/МО!Y4</f>
        <v>0.5</v>
      </c>
      <c r="AA37" s="49">
        <f>МО!Z86/МО!Z4</f>
        <v>0</v>
      </c>
      <c r="AB37" s="49">
        <f>МО!AA86/МО!AA4</f>
        <v>1</v>
      </c>
      <c r="AC37" s="49">
        <f>МО!AB86/МО!AB4</f>
        <v>0.7142857142857143</v>
      </c>
      <c r="AD37" s="49">
        <f>МО!AC86/МО!AC4</f>
        <v>0.5</v>
      </c>
      <c r="AE37" s="49"/>
      <c r="AF37" s="49"/>
    </row>
    <row r="38" spans="1:32" ht="63" x14ac:dyDescent="0.25">
      <c r="A38" s="30" t="s">
        <v>846</v>
      </c>
      <c r="B38" s="47" t="s">
        <v>827</v>
      </c>
      <c r="C38" s="49">
        <f>МО!AE87/(МО!AE6+МО!AE8+МО!AE10)</f>
        <v>8.806786962350821E-2</v>
      </c>
      <c r="D38" s="49">
        <f>МО!C87/(МО!C6+МО!C8+МО!C10)</f>
        <v>0.10334996436208126</v>
      </c>
      <c r="E38" s="49">
        <f>МО!D87/(МО!D6+МО!D8+МО!D10)</f>
        <v>0.29752626228397155</v>
      </c>
      <c r="F38" s="49">
        <f>МО!E87/(МО!E6+МО!E8+МО!E10)</f>
        <v>2.0263424518743668E-2</v>
      </c>
      <c r="G38" s="49">
        <f>МО!F87/(МО!F6+МО!F8+МО!F10)</f>
        <v>4.1855203619909499E-2</v>
      </c>
      <c r="H38" s="49">
        <f>МО!G87/(МО!G6+МО!G8+МО!G10)</f>
        <v>1.3565453312231517E-2</v>
      </c>
      <c r="I38" s="49">
        <f>МО!H87/(МО!H6+МО!H8+МО!H10)</f>
        <v>6.6889632107023408E-2</v>
      </c>
      <c r="J38" s="49">
        <f>МО!I87/(МО!I6+МО!I8+МО!I10)</f>
        <v>0.18900675024108005</v>
      </c>
      <c r="K38" s="49">
        <f>МО!J87/(МО!J6+МО!J8+МО!J10)</f>
        <v>4.944375772558714E-3</v>
      </c>
      <c r="L38" s="49">
        <f>МО!K87/(МО!K6+МО!K8+МО!K10)</f>
        <v>4.2718446601941747E-2</v>
      </c>
      <c r="M38" s="49">
        <f>МО!L87/(МО!L6+МО!L8+МО!L10)</f>
        <v>8.82051282051282E-2</v>
      </c>
      <c r="N38" s="49">
        <f>МО!M87/(МО!M6+МО!M8+МО!M10)</f>
        <v>0.41630901287553645</v>
      </c>
      <c r="O38" s="49">
        <f>МО!N87/(МО!N6+МО!N8+МО!N10)</f>
        <v>0</v>
      </c>
      <c r="P38" s="49">
        <f>МО!O87/(МО!O6+МО!O8+МО!O10)</f>
        <v>0.32594235033259422</v>
      </c>
      <c r="Q38" s="49">
        <f>МО!P87/(МО!P6+МО!P8+МО!P10)</f>
        <v>0.24395161290322581</v>
      </c>
      <c r="R38" s="49">
        <f>МО!Q87/(МО!Q6+МО!Q8+МО!Q10)</f>
        <v>0</v>
      </c>
      <c r="S38" s="49">
        <f>МО!R87/(МО!R6+МО!R8+МО!R10)</f>
        <v>4.8740190004130525E-2</v>
      </c>
      <c r="T38" s="49">
        <f>МО!S87/(МО!S6+МО!S8+МО!S10)</f>
        <v>4.8338368580060423E-2</v>
      </c>
      <c r="U38" s="49">
        <f>МО!T87/(МО!T6+МО!T8+МО!T10)</f>
        <v>7.3982737361282372E-2</v>
      </c>
      <c r="V38" s="49">
        <f>МО!U87/(МО!U6+МО!U8+МО!U10)</f>
        <v>0</v>
      </c>
      <c r="W38" s="49">
        <f>МО!V87/(МО!V6+МО!V8+МО!V10)</f>
        <v>5.5880289922843114E-2</v>
      </c>
      <c r="X38" s="49">
        <f>МО!W87/(МО!W6+МО!W8+МО!W10)</f>
        <v>0.10265811182401467</v>
      </c>
      <c r="Y38" s="49">
        <f>МО!X87/(МО!X6+МО!X8+МО!X10)</f>
        <v>0.60101010101010099</v>
      </c>
      <c r="Z38" s="49">
        <f>МО!Y87/(МО!Y6+МО!Y8+МО!Y10)</f>
        <v>0.45155993431855501</v>
      </c>
      <c r="AA38" s="49">
        <f>МО!Z87/(МО!Z6+МО!Z8+МО!Z10)</f>
        <v>0</v>
      </c>
      <c r="AB38" s="49">
        <f>МО!AA87/(МО!AA6+МО!AA8+МО!AA10)</f>
        <v>0.33761682242990654</v>
      </c>
      <c r="AC38" s="49">
        <f>МО!AB87/(МО!AB6+МО!AB8+МО!AB10)</f>
        <v>0.28522920203735147</v>
      </c>
      <c r="AD38" s="49">
        <f>МО!AC87/(МО!AC6+МО!AC8+МО!AC10)</f>
        <v>2.1989313604603371E-2</v>
      </c>
      <c r="AE38" s="49"/>
      <c r="AF38" s="49"/>
    </row>
    <row r="39" spans="1:32" ht="78.75" x14ac:dyDescent="0.25">
      <c r="A39" s="30" t="s">
        <v>847</v>
      </c>
      <c r="B39" s="47" t="s">
        <v>828</v>
      </c>
      <c r="C39" s="49">
        <f>МО!AE88/МО!AE5</f>
        <v>1.8181818181818181E-2</v>
      </c>
      <c r="D39" s="49">
        <f>МО!C88/МО!C5</f>
        <v>2.3255813953488372E-2</v>
      </c>
      <c r="E39" s="49">
        <f>МО!D88/МО!D5</f>
        <v>0</v>
      </c>
      <c r="F39" s="49">
        <f>МО!E88/МО!E5</f>
        <v>0</v>
      </c>
      <c r="G39" s="49">
        <f>МО!F88/МО!F5</f>
        <v>4.7619047619047616E-2</v>
      </c>
      <c r="H39" s="49">
        <f>МО!G88/МО!G5</f>
        <v>0</v>
      </c>
      <c r="I39" s="49">
        <f>МО!H88/МО!H5</f>
        <v>0</v>
      </c>
      <c r="J39" s="49">
        <f>МО!I88/МО!I5</f>
        <v>0</v>
      </c>
      <c r="K39" s="49">
        <f>МО!J88/МО!J5</f>
        <v>0</v>
      </c>
      <c r="L39" s="49">
        <f>МО!K88/МО!K5</f>
        <v>0</v>
      </c>
      <c r="M39" s="49">
        <f>МО!L88/МО!L5</f>
        <v>0</v>
      </c>
      <c r="N39" s="49">
        <f>МО!M88/МО!M5</f>
        <v>0</v>
      </c>
      <c r="O39" s="49">
        <f>МО!N88/МО!N5</f>
        <v>0</v>
      </c>
      <c r="P39" s="49">
        <f>МО!O88/МО!O5</f>
        <v>0</v>
      </c>
      <c r="Q39" s="49">
        <f>МО!P88/МО!P5</f>
        <v>0</v>
      </c>
      <c r="R39" s="49">
        <f>МО!Q88/МО!Q5</f>
        <v>0</v>
      </c>
      <c r="S39" s="49">
        <f>МО!R88/МО!R5</f>
        <v>6.6666666666666666E-2</v>
      </c>
      <c r="T39" s="49">
        <f>МО!S88/МО!S5</f>
        <v>0</v>
      </c>
      <c r="U39" s="49">
        <f>МО!T88/МО!T5</f>
        <v>0</v>
      </c>
      <c r="V39" s="49">
        <f>МО!U88/МО!U5</f>
        <v>0</v>
      </c>
      <c r="W39" s="49">
        <f>МО!V88/МО!V5</f>
        <v>0</v>
      </c>
      <c r="X39" s="49">
        <f>МО!W88/МО!W5</f>
        <v>0</v>
      </c>
      <c r="Y39" s="49">
        <f>МО!X88/МО!X5</f>
        <v>0</v>
      </c>
      <c r="Z39" s="49">
        <f>МО!Y88/МО!Y5</f>
        <v>0</v>
      </c>
      <c r="AA39" s="49">
        <f>МО!Z88/МО!Z5</f>
        <v>1</v>
      </c>
      <c r="AB39" s="49">
        <f>МО!AA88/МО!AA5</f>
        <v>0</v>
      </c>
      <c r="AC39" s="49">
        <f>МО!AB88/МО!AB5</f>
        <v>0</v>
      </c>
      <c r="AD39" s="49">
        <f>МО!AC88/МО!AC5</f>
        <v>0</v>
      </c>
      <c r="AE39" s="49"/>
      <c r="AF39" s="49"/>
    </row>
    <row r="40" spans="1:32" ht="63" x14ac:dyDescent="0.25">
      <c r="A40" s="73" t="s">
        <v>848</v>
      </c>
      <c r="B40" s="47" t="s">
        <v>829</v>
      </c>
      <c r="C40" s="49">
        <f>МО!AE89/(МО!AE7+МО!AE9+МО!AE11)</f>
        <v>2.7906976744186047E-3</v>
      </c>
      <c r="D40" s="49">
        <f>МО!C89/(МО!C7+МО!C9+МО!C11)</f>
        <v>2.0811654526534861E-3</v>
      </c>
      <c r="E40" s="49">
        <f>МО!D89/(МО!D7+МО!D9+МО!D11)</f>
        <v>0</v>
      </c>
      <c r="F40" s="49">
        <f>МО!E89/(МО!E7+МО!E9+МО!E11)</f>
        <v>0</v>
      </c>
      <c r="G40" s="49">
        <f>МО!F89/(МО!F7+МО!F9+МО!F11)</f>
        <v>6.369426751592357E-3</v>
      </c>
      <c r="H40" s="49">
        <f>МО!G89/(МО!G7+МО!G9+МО!G11)</f>
        <v>0</v>
      </c>
      <c r="I40" s="49">
        <f>МО!H89/(МО!H7+МО!H9+МО!H11)</f>
        <v>0</v>
      </c>
      <c r="J40" s="49">
        <f>МО!I89/(МО!I7+МО!I9+МО!I11)</f>
        <v>0</v>
      </c>
      <c r="K40" s="49">
        <f>МО!J89/(МО!J7+МО!J9+МО!J11)</f>
        <v>0</v>
      </c>
      <c r="L40" s="49">
        <f>МО!K89/(МО!K7+МО!K9+МО!K11)</f>
        <v>0</v>
      </c>
      <c r="M40" s="49">
        <f>МО!L89/(МО!L7+МО!L9+МО!L11)</f>
        <v>0</v>
      </c>
      <c r="N40" s="49">
        <f>МО!M89/(МО!M7+МО!M9+МО!M11)</f>
        <v>0</v>
      </c>
      <c r="O40" s="49">
        <f>МО!N89/(МО!N7+МО!N9+МО!N11)</f>
        <v>0</v>
      </c>
      <c r="P40" s="49">
        <f>МО!O89/(МО!O7+МО!O9+МО!O11)</f>
        <v>0</v>
      </c>
      <c r="Q40" s="49" t="e">
        <f>МО!P89/(МО!P7+МО!P9+МО!P11)</f>
        <v>#DIV/0!</v>
      </c>
      <c r="R40" s="49">
        <f>МО!Q89/(МО!Q7+МО!Q9+МО!Q11)</f>
        <v>0</v>
      </c>
      <c r="S40" s="49">
        <f>МО!R89/(МО!R7+МО!R9+МО!R11)</f>
        <v>3.2258064516129031E-2</v>
      </c>
      <c r="T40" s="49">
        <f>МО!S89/(МО!S7+МО!S9+МО!S11)</f>
        <v>0</v>
      </c>
      <c r="U40" s="49" t="e">
        <f>МО!T89/(МО!T7+МО!T9+МО!T11)</f>
        <v>#DIV/0!</v>
      </c>
      <c r="V40" s="49">
        <f>МО!U89/(МО!U7+МО!U9+МО!U11)</f>
        <v>0</v>
      </c>
      <c r="W40" s="49">
        <f>МО!V89/(МО!V7+МО!V9+МО!V11)</f>
        <v>0</v>
      </c>
      <c r="X40" s="49">
        <f>МО!W89/(МО!W7+МО!W9+МО!W11)</f>
        <v>0</v>
      </c>
      <c r="Y40" s="49">
        <f>МО!X89/(МО!X7+МО!X9+МО!X11)</f>
        <v>0</v>
      </c>
      <c r="Z40" s="49">
        <f>МО!Y89/(МО!Y7+МО!Y9+МО!Y11)</f>
        <v>0</v>
      </c>
      <c r="AA40" s="49">
        <f>МО!Z89/(МО!Z7+МО!Z9+МО!Z11)</f>
        <v>0.16666666666666666</v>
      </c>
      <c r="AB40" s="49">
        <f>МО!AA89/(МО!AA7+МО!AA9+МО!AA11)</f>
        <v>0</v>
      </c>
      <c r="AC40" s="49">
        <f>МО!AB89/(МО!AB7+МО!AB9+МО!AB11)</f>
        <v>0</v>
      </c>
      <c r="AD40" s="49">
        <f>МО!AC89/(МО!AC7+МО!AC9+МО!AC11)</f>
        <v>0</v>
      </c>
      <c r="AE40" s="49"/>
      <c r="AF40" s="49"/>
    </row>
    <row r="41" spans="1:32" ht="47.25" x14ac:dyDescent="0.25">
      <c r="A41" s="30" t="s">
        <v>849</v>
      </c>
      <c r="B41" s="47" t="s">
        <v>830</v>
      </c>
      <c r="C41" s="49">
        <f>МО!AE90/МО!AE4</f>
        <v>0.62908011869436198</v>
      </c>
      <c r="D41" s="49">
        <f>МО!C90/МО!C4</f>
        <v>0.7441860465116279</v>
      </c>
      <c r="E41" s="49">
        <f>МО!D90/МО!D4</f>
        <v>1</v>
      </c>
      <c r="F41" s="49">
        <f>МО!E90/МО!E4</f>
        <v>0.2857142857142857</v>
      </c>
      <c r="G41" s="49">
        <f>МО!F90/МО!F4</f>
        <v>0.46666666666666667</v>
      </c>
      <c r="H41" s="49">
        <f>МО!G90/МО!G4</f>
        <v>0.8125</v>
      </c>
      <c r="I41" s="49">
        <f>МО!H90/МО!H4</f>
        <v>0</v>
      </c>
      <c r="J41" s="49">
        <f>МО!I90/МО!I4</f>
        <v>0.2</v>
      </c>
      <c r="K41" s="49">
        <f>МО!J90/МО!J4</f>
        <v>0.5</v>
      </c>
      <c r="L41" s="49">
        <f>МО!K90/МО!K4</f>
        <v>1</v>
      </c>
      <c r="M41" s="49">
        <f>МО!L90/МО!L4</f>
        <v>1</v>
      </c>
      <c r="N41" s="49">
        <f>МО!M90/МО!M4</f>
        <v>0.2</v>
      </c>
      <c r="O41" s="49">
        <f>МО!N90/МО!N4</f>
        <v>0.375</v>
      </c>
      <c r="P41" s="49">
        <f>МО!O90/МО!O4</f>
        <v>1</v>
      </c>
      <c r="Q41" s="49">
        <f>МО!P90/МО!P4</f>
        <v>0.14285714285714285</v>
      </c>
      <c r="R41" s="49">
        <f>МО!Q90/МО!Q4</f>
        <v>0.9</v>
      </c>
      <c r="S41" s="49">
        <f>МО!R90/МО!R4</f>
        <v>0.6</v>
      </c>
      <c r="T41" s="49">
        <f>МО!S90/МО!S4</f>
        <v>1</v>
      </c>
      <c r="U41" s="49">
        <f>МО!T90/МО!T4</f>
        <v>0</v>
      </c>
      <c r="V41" s="49">
        <f>МО!U90/МО!U4</f>
        <v>4.1666666666666664E-2</v>
      </c>
      <c r="W41" s="49">
        <f>МО!V90/МО!V4</f>
        <v>1</v>
      </c>
      <c r="X41" s="49">
        <f>МО!W90/МО!W4</f>
        <v>0.44444444444444442</v>
      </c>
      <c r="Y41" s="49">
        <f>МО!X90/МО!X4</f>
        <v>0.7142857142857143</v>
      </c>
      <c r="Z41" s="49">
        <f>МО!Y90/МО!Y4</f>
        <v>1</v>
      </c>
      <c r="AA41" s="49">
        <f>МО!Z90/МО!Z4</f>
        <v>0.2</v>
      </c>
      <c r="AB41" s="49">
        <f>МО!AA90/МО!AA4</f>
        <v>1</v>
      </c>
      <c r="AC41" s="49">
        <f>МО!AB90/МО!AB4</f>
        <v>0.7142857142857143</v>
      </c>
      <c r="AD41" s="49">
        <f>МО!AC90/МО!AC4</f>
        <v>0.88888888888888884</v>
      </c>
      <c r="AE41" s="49"/>
      <c r="AF41" s="49"/>
    </row>
    <row r="42" spans="1:32" ht="47.25" x14ac:dyDescent="0.25">
      <c r="A42" s="30" t="s">
        <v>850</v>
      </c>
      <c r="B42" s="47" t="s">
        <v>831</v>
      </c>
      <c r="C42" s="49">
        <f>МО!AE91/МО!AE6</f>
        <v>0.17641470678853857</v>
      </c>
      <c r="D42" s="49">
        <f>МО!C91/МО!C6</f>
        <v>0.14951528709917972</v>
      </c>
      <c r="E42" s="49">
        <f>МО!D91/МО!D6</f>
        <v>0.15851602023608768</v>
      </c>
      <c r="F42" s="49">
        <f>МО!E91/МО!E6</f>
        <v>0.83544303797468356</v>
      </c>
      <c r="G42" s="49">
        <f>МО!F91/МО!F6</f>
        <v>0.21857755977927651</v>
      </c>
      <c r="H42" s="49">
        <f>МО!G91/МО!G6</f>
        <v>0.15797546012269939</v>
      </c>
      <c r="I42" s="49">
        <f>МО!H91/МО!H6</f>
        <v>0</v>
      </c>
      <c r="J42" s="49">
        <f>МО!I91/МО!I6</f>
        <v>2.8639618138424822E-2</v>
      </c>
      <c r="K42" s="49">
        <f>МО!J91/МО!J6</f>
        <v>0</v>
      </c>
      <c r="L42" s="49">
        <f>МО!K91/МО!K6</f>
        <v>0</v>
      </c>
      <c r="M42" s="49">
        <f>МО!L91/МО!L6</f>
        <v>0</v>
      </c>
      <c r="N42" s="49">
        <f>МО!M91/МО!M6</f>
        <v>3.825136612021858E-2</v>
      </c>
      <c r="O42" s="49">
        <f>МО!N91/МО!N6</f>
        <v>0.23749999999999999</v>
      </c>
      <c r="P42" s="49">
        <f>МО!O91/МО!O6</f>
        <v>0.12320916905444126</v>
      </c>
      <c r="Q42" s="49">
        <f>МО!P91/МО!P6</f>
        <v>0</v>
      </c>
      <c r="R42" s="49">
        <f>МО!Q91/МО!Q6</f>
        <v>0</v>
      </c>
      <c r="S42" s="49">
        <f>МО!R91/МО!R6</f>
        <v>0.22211155378486055</v>
      </c>
      <c r="T42" s="49">
        <f>МО!S91/МО!S6</f>
        <v>0.10424990918997458</v>
      </c>
      <c r="U42" s="49">
        <f>МО!T91/МО!T6</f>
        <v>0</v>
      </c>
      <c r="V42" s="49">
        <f>МО!U91/МО!U6</f>
        <v>0</v>
      </c>
      <c r="W42" s="49">
        <f>МО!V91/МО!V6</f>
        <v>0.19861660079051383</v>
      </c>
      <c r="X42" s="49">
        <f>МО!W91/МО!W6</f>
        <v>1.3483146067415731E-2</v>
      </c>
      <c r="Y42" s="49">
        <f>МО!X91/МО!X6</f>
        <v>0</v>
      </c>
      <c r="Z42" s="49">
        <f>МО!Y91/МО!Y6</f>
        <v>1</v>
      </c>
      <c r="AA42" s="49">
        <f>МО!Z91/МО!Z6</f>
        <v>0.26315789473684209</v>
      </c>
      <c r="AB42" s="49">
        <f>МО!AA91/МО!AA6</f>
        <v>6.8452380952380959E-2</v>
      </c>
      <c r="AC42" s="49">
        <f>МО!AB91/МО!AB6</f>
        <v>2.2421524663677129E-2</v>
      </c>
      <c r="AD42" s="49">
        <f>МО!AC91/МО!AC6</f>
        <v>0.73099415204678364</v>
      </c>
      <c r="AE42" s="49"/>
      <c r="AF42" s="49"/>
    </row>
    <row r="43" spans="1:32" ht="63" x14ac:dyDescent="0.25">
      <c r="A43" s="72" t="s">
        <v>851</v>
      </c>
      <c r="B43" s="53" t="s">
        <v>832</v>
      </c>
      <c r="C43" s="49">
        <f>МО!AE92/МО!AE7</f>
        <v>0.13211186113789777</v>
      </c>
      <c r="D43" s="49">
        <f>МО!C92/МО!C7</f>
        <v>6.5666041275797379E-2</v>
      </c>
      <c r="E43" s="49">
        <f>МО!D92/МО!D7</f>
        <v>0.08</v>
      </c>
      <c r="F43" s="49">
        <f>МО!E92/МО!E7</f>
        <v>0.83333333333333337</v>
      </c>
      <c r="G43" s="49">
        <f>МО!F92/МО!F7</f>
        <v>0.16666666666666666</v>
      </c>
      <c r="H43" s="49">
        <f>МО!G92/МО!G7</f>
        <v>0.21951219512195122</v>
      </c>
      <c r="I43" s="49" t="e">
        <f>МО!H92/МО!H7</f>
        <v>#DIV/0!</v>
      </c>
      <c r="J43" s="49">
        <f>МО!I92/МО!I7</f>
        <v>7.6923076923076927E-2</v>
      </c>
      <c r="K43" s="49">
        <f>МО!J92/МО!J7</f>
        <v>0</v>
      </c>
      <c r="L43" s="49">
        <f>МО!K92/МО!K7</f>
        <v>0</v>
      </c>
      <c r="M43" s="49">
        <f>МО!L92/МО!L7</f>
        <v>0</v>
      </c>
      <c r="N43" s="49">
        <f>МО!M92/МО!M7</f>
        <v>0</v>
      </c>
      <c r="O43" s="49">
        <f>МО!N92/МО!N7</f>
        <v>0.05</v>
      </c>
      <c r="P43" s="49">
        <f>МО!O92/МО!O7</f>
        <v>0.25</v>
      </c>
      <c r="Q43" s="49" t="e">
        <f>МО!P92/МО!P7</f>
        <v>#DIV/0!</v>
      </c>
      <c r="R43" s="49">
        <f>МО!Q92/МО!Q7</f>
        <v>0</v>
      </c>
      <c r="S43" s="49">
        <f>МО!R92/МО!R7</f>
        <v>0.44444444444444442</v>
      </c>
      <c r="T43" s="49">
        <f>МО!S92/МО!S7</f>
        <v>0.25</v>
      </c>
      <c r="U43" s="49" t="e">
        <f>МО!T92/МО!T7</f>
        <v>#DIV/0!</v>
      </c>
      <c r="V43" s="49">
        <f>МО!U92/МО!U7</f>
        <v>0</v>
      </c>
      <c r="W43" s="49">
        <f>МО!V92/МО!V7</f>
        <v>0.22448979591836735</v>
      </c>
      <c r="X43" s="49">
        <f>МО!W92/МО!W7</f>
        <v>0.18181818181818182</v>
      </c>
      <c r="Y43" s="49">
        <f>МО!X92/МО!X7</f>
        <v>0</v>
      </c>
      <c r="Z43" s="49">
        <f>МО!Y92/МО!Y7</f>
        <v>1</v>
      </c>
      <c r="AA43" s="49">
        <f>МО!Z92/МО!Z7</f>
        <v>0.25</v>
      </c>
      <c r="AB43" s="49">
        <f>МО!AA92/МО!AA7</f>
        <v>5.7142857142857141E-2</v>
      </c>
      <c r="AC43" s="49">
        <f>МО!AB92/МО!AB7</f>
        <v>0</v>
      </c>
      <c r="AD43" s="49">
        <f>МО!AC92/МО!AC7</f>
        <v>0.60869565217391308</v>
      </c>
      <c r="AE43" s="49"/>
      <c r="AF43" s="49"/>
    </row>
    <row r="44" spans="1:32" ht="47.25" x14ac:dyDescent="0.25">
      <c r="A44" s="30" t="s">
        <v>852</v>
      </c>
      <c r="B44" s="47" t="s">
        <v>833</v>
      </c>
      <c r="C44" s="49">
        <f>МО!AE93/МО!AE8</f>
        <v>0.36617059084851178</v>
      </c>
      <c r="D44" s="49">
        <f>МО!C93/МО!C8</f>
        <v>0.34251559251559249</v>
      </c>
      <c r="E44" s="49">
        <f>МО!D93/МО!D8</f>
        <v>0.50309704060564353</v>
      </c>
      <c r="F44" s="49">
        <f>МО!E93/МО!E8</f>
        <v>0.78937381404174578</v>
      </c>
      <c r="G44" s="49">
        <f>МО!F93/МО!F8</f>
        <v>0.4045194934194189</v>
      </c>
      <c r="H44" s="49">
        <f>МО!G93/МО!G8</f>
        <v>0.74051803885291401</v>
      </c>
      <c r="I44" s="49">
        <f>МО!H93/МО!H8</f>
        <v>0.21794871794871795</v>
      </c>
      <c r="J44" s="49">
        <f>МО!I93/МО!I8</f>
        <v>8.8180112570356475E-2</v>
      </c>
      <c r="K44" s="49">
        <f>МО!J93/МО!J8</f>
        <v>8.3538083538083535E-2</v>
      </c>
      <c r="L44" s="49">
        <f>МО!K93/МО!K8</f>
        <v>8.6642599277978335E-2</v>
      </c>
      <c r="M44" s="49">
        <f>МО!L93/МО!L8</f>
        <v>0.14206642066420663</v>
      </c>
      <c r="N44" s="49">
        <f>МО!M93/МО!M8</f>
        <v>0.4329004329004329</v>
      </c>
      <c r="O44" s="49">
        <f>МО!N93/МО!N8</f>
        <v>8.1264108352144468E-2</v>
      </c>
      <c r="P44" s="49">
        <f>МО!O93/МО!O8</f>
        <v>0.15800415800415801</v>
      </c>
      <c r="Q44" s="49">
        <f>МО!P93/МО!P8</f>
        <v>1.5503875968992248E-2</v>
      </c>
      <c r="R44" s="49">
        <f>МО!Q93/МО!Q8</f>
        <v>1</v>
      </c>
      <c r="S44" s="49">
        <f>МО!R93/МО!R8</f>
        <v>0.34796747967479674</v>
      </c>
      <c r="T44" s="49">
        <f>МО!S93/МО!S8</f>
        <v>0.28205865439907996</v>
      </c>
      <c r="U44" s="49">
        <f>МО!T93/МО!T8</f>
        <v>0</v>
      </c>
      <c r="V44" s="49">
        <f>МО!U93/МО!U8</f>
        <v>0.38952164009111617</v>
      </c>
      <c r="W44" s="49">
        <f>МО!V93/МО!V8</f>
        <v>0.38794820717131473</v>
      </c>
      <c r="X44" s="49">
        <f>МО!W93/МО!W8</f>
        <v>0.48947368421052634</v>
      </c>
      <c r="Y44" s="49">
        <f>МО!X93/МО!X8</f>
        <v>0.18357487922705315</v>
      </c>
      <c r="Z44" s="49">
        <f>МО!Y93/МО!Y8</f>
        <v>1</v>
      </c>
      <c r="AA44" s="49">
        <f>МО!Z93/МО!Z8</f>
        <v>0.76140350877192986</v>
      </c>
      <c r="AB44" s="49">
        <f>МО!AA93/МО!AA8</f>
        <v>0.6361607142857143</v>
      </c>
      <c r="AC44" s="49">
        <f>МО!AB93/МО!AB8</f>
        <v>0.22697368421052633</v>
      </c>
      <c r="AD44" s="49">
        <f>МО!AC93/МО!AC8</f>
        <v>0.36967977300364818</v>
      </c>
      <c r="AE44" s="49"/>
      <c r="AF44" s="49"/>
    </row>
    <row r="45" spans="1:32" ht="63" x14ac:dyDescent="0.25">
      <c r="A45" s="72" t="s">
        <v>853</v>
      </c>
      <c r="B45" s="53" t="s">
        <v>834</v>
      </c>
      <c r="C45" s="49">
        <f>МО!AE94/МО!AE9</f>
        <v>0.39605911330049259</v>
      </c>
      <c r="D45" s="49">
        <f>МО!C94/МО!C9</f>
        <v>0.25190839694656486</v>
      </c>
      <c r="E45" s="49">
        <f>МО!D94/МО!D9</f>
        <v>0.85185185185185186</v>
      </c>
      <c r="F45" s="49">
        <f>МО!E94/МО!E9</f>
        <v>0.73333333333333328</v>
      </c>
      <c r="G45" s="49">
        <f>МО!F94/МО!F9</f>
        <v>1</v>
      </c>
      <c r="H45" s="49">
        <f>МО!G94/МО!G9</f>
        <v>0.59259259259259256</v>
      </c>
      <c r="I45" s="49">
        <f>МО!H94/МО!H9</f>
        <v>0.5</v>
      </c>
      <c r="J45" s="49">
        <f>МО!I94/МО!I9</f>
        <v>0.08</v>
      </c>
      <c r="K45" s="49">
        <f>МО!J94/МО!J9</f>
        <v>0.13793103448275862</v>
      </c>
      <c r="L45" s="49">
        <f>МО!K94/МО!K9</f>
        <v>0.33333333333333331</v>
      </c>
      <c r="M45" s="49">
        <f>МО!L94/МО!L9</f>
        <v>0</v>
      </c>
      <c r="N45" s="49">
        <f>МО!M94/МО!M9</f>
        <v>0.33333333333333331</v>
      </c>
      <c r="O45" s="49">
        <f>МО!N94/МО!N9</f>
        <v>0.53846153846153844</v>
      </c>
      <c r="P45" s="49">
        <f>МО!O94/МО!O9</f>
        <v>0.5</v>
      </c>
      <c r="Q45" s="49" t="e">
        <f>МО!P94/МО!P9</f>
        <v>#DIV/0!</v>
      </c>
      <c r="R45" s="49">
        <f>МО!Q94/МО!Q9</f>
        <v>1</v>
      </c>
      <c r="S45" s="49">
        <f>МО!R94/МО!R9</f>
        <v>0.375</v>
      </c>
      <c r="T45" s="49">
        <f>МО!S94/МО!S9</f>
        <v>0.23308270676691728</v>
      </c>
      <c r="U45" s="49" t="e">
        <f>МО!T94/МО!T9</f>
        <v>#DIV/0!</v>
      </c>
      <c r="V45" s="49">
        <f>МО!U94/МО!U9</f>
        <v>0.46511627906976744</v>
      </c>
      <c r="W45" s="49">
        <f>МО!V94/МО!V9</f>
        <v>0.30508474576271188</v>
      </c>
      <c r="X45" s="49">
        <f>МО!W94/МО!W9</f>
        <v>0.5</v>
      </c>
      <c r="Y45" s="49">
        <f>МО!X94/МО!X9</f>
        <v>0.25</v>
      </c>
      <c r="Z45" s="49">
        <f>МО!Y94/МО!Y9</f>
        <v>1</v>
      </c>
      <c r="AA45" s="49">
        <f>МО!Z94/МО!Z9</f>
        <v>1</v>
      </c>
      <c r="AB45" s="49">
        <f>МО!AA94/МО!AA9</f>
        <v>1</v>
      </c>
      <c r="AC45" s="49">
        <f>МО!AB94/МО!AB9</f>
        <v>0</v>
      </c>
      <c r="AD45" s="49">
        <f>МО!AC94/МО!AC9</f>
        <v>0.46666666666666667</v>
      </c>
      <c r="AE45" s="49"/>
      <c r="AF45" s="49"/>
    </row>
    <row r="46" spans="1:32" ht="47.25" x14ac:dyDescent="0.25">
      <c r="A46" s="30" t="s">
        <v>854</v>
      </c>
      <c r="B46" s="47" t="s">
        <v>835</v>
      </c>
      <c r="C46" s="49">
        <f>МО!AE95/МО!AE10</f>
        <v>0.73883357041251774</v>
      </c>
      <c r="D46" s="49">
        <f>МО!C95/МО!C10</f>
        <v>0.73224755700325728</v>
      </c>
      <c r="E46" s="49">
        <f>МО!D95/МО!D10</f>
        <v>1</v>
      </c>
      <c r="F46" s="49">
        <f>МО!E95/МО!E10</f>
        <v>0.96923076923076923</v>
      </c>
      <c r="G46" s="49">
        <f>МО!F95/МО!F10</f>
        <v>0.5712143928035982</v>
      </c>
      <c r="H46" s="49">
        <f>МО!G95/МО!G10</f>
        <v>0.98360655737704916</v>
      </c>
      <c r="I46" s="49">
        <f>МО!H95/МО!H10</f>
        <v>0.75</v>
      </c>
      <c r="J46" s="49">
        <f>МО!I95/МО!I10</f>
        <v>0.25882352941176473</v>
      </c>
      <c r="K46" s="49">
        <f>МО!J95/МО!J10</f>
        <v>0.69841269841269837</v>
      </c>
      <c r="L46" s="49">
        <f>МО!K95/МО!K10</f>
        <v>0.30769230769230771</v>
      </c>
      <c r="M46" s="49">
        <f>МО!L95/МО!L10</f>
        <v>1</v>
      </c>
      <c r="N46" s="49">
        <f>МО!M95/МО!M10</f>
        <v>0.88461538461538458</v>
      </c>
      <c r="O46" s="49">
        <f>МО!N95/МО!N10</f>
        <v>0.11764705882352941</v>
      </c>
      <c r="P46" s="49">
        <f>МО!O95/МО!O10</f>
        <v>0.44444444444444442</v>
      </c>
      <c r="Q46" s="49">
        <f>МО!P95/МО!P10</f>
        <v>0.2857142857142857</v>
      </c>
      <c r="R46" s="49">
        <f>МО!Q95/МО!Q10</f>
        <v>1</v>
      </c>
      <c r="S46" s="49">
        <f>МО!R95/МО!R10</f>
        <v>0.92513368983957223</v>
      </c>
      <c r="T46" s="49">
        <f>МО!S95/МО!S10</f>
        <v>1</v>
      </c>
      <c r="U46" s="49">
        <f>МО!T95/МО!T10</f>
        <v>0</v>
      </c>
      <c r="V46" s="49">
        <f>МО!U95/МО!U10</f>
        <v>1</v>
      </c>
      <c r="W46" s="49">
        <f>МО!V95/МО!V10</f>
        <v>0.8448979591836735</v>
      </c>
      <c r="X46" s="49">
        <f>МО!W95/МО!W10</f>
        <v>0.63157894736842102</v>
      </c>
      <c r="Y46" s="49">
        <f>МО!X95/МО!X10</f>
        <v>1</v>
      </c>
      <c r="Z46" s="49">
        <f>МО!Y95/МО!Y10</f>
        <v>1</v>
      </c>
      <c r="AA46" s="49">
        <f>МО!Z95/МО!Z10</f>
        <v>1</v>
      </c>
      <c r="AB46" s="49">
        <f>МО!AA95/МО!AA10</f>
        <v>0.86111111111111116</v>
      </c>
      <c r="AC46" s="49">
        <f>МО!AB95/МО!AB10</f>
        <v>0.75806451612903225</v>
      </c>
      <c r="AD46" s="49">
        <f>МО!AC95/МО!AC10</f>
        <v>0.29394812680115273</v>
      </c>
      <c r="AE46" s="49"/>
      <c r="AF46" s="49"/>
    </row>
    <row r="47" spans="1:32" ht="63" x14ac:dyDescent="0.25">
      <c r="A47" s="72" t="s">
        <v>855</v>
      </c>
      <c r="B47" s="53" t="s">
        <v>836</v>
      </c>
      <c r="C47" s="49">
        <f>МО!AE96/МО!AE11</f>
        <v>0.77551020408163263</v>
      </c>
      <c r="D47" s="49">
        <f>МО!C96/МО!C11</f>
        <v>0.65714285714285714</v>
      </c>
      <c r="E47" s="49">
        <f>МО!D96/МО!D11</f>
        <v>1</v>
      </c>
      <c r="F47" s="49" t="e">
        <f>МО!E96/МО!E11</f>
        <v>#DIV/0!</v>
      </c>
      <c r="G47" s="49">
        <f>МО!F96/МО!F11</f>
        <v>0.375</v>
      </c>
      <c r="H47" s="49">
        <f>МО!G96/МО!G11</f>
        <v>1</v>
      </c>
      <c r="I47" s="49" t="e">
        <f>МО!H96/МО!H11</f>
        <v>#DIV/0!</v>
      </c>
      <c r="J47" s="49">
        <f>МО!I96/МО!I11</f>
        <v>0.5</v>
      </c>
      <c r="K47" s="49">
        <f>МО!J96/МО!J11</f>
        <v>1</v>
      </c>
      <c r="L47" s="49">
        <f>МО!K96/МО!K11</f>
        <v>1</v>
      </c>
      <c r="M47" s="49" t="e">
        <f>МО!L96/МО!L11</f>
        <v>#DIV/0!</v>
      </c>
      <c r="N47" s="49" t="e">
        <f>МО!M96/МО!M11</f>
        <v>#DIV/0!</v>
      </c>
      <c r="O47" s="49">
        <f>МО!N96/МО!N11</f>
        <v>1</v>
      </c>
      <c r="P47" s="49">
        <f>МО!O96/МО!O11</f>
        <v>1</v>
      </c>
      <c r="Q47" s="49" t="e">
        <f>МО!P96/МО!P11</f>
        <v>#DIV/0!</v>
      </c>
      <c r="R47" s="49" t="e">
        <f>МО!Q96/МО!Q11</f>
        <v>#DIV/0!</v>
      </c>
      <c r="S47" s="49">
        <f>МО!R96/МО!R11</f>
        <v>0.66666666666666663</v>
      </c>
      <c r="T47" s="49">
        <f>МО!S96/МО!S11</f>
        <v>0.91666666666666663</v>
      </c>
      <c r="U47" s="49" t="e">
        <f>МО!T96/МО!T11</f>
        <v>#DIV/0!</v>
      </c>
      <c r="V47" s="49">
        <f>МО!U96/МО!U11</f>
        <v>0.33333333333333331</v>
      </c>
      <c r="W47" s="49">
        <f>МО!V96/МО!V11</f>
        <v>1</v>
      </c>
      <c r="X47" s="49">
        <f>МО!W96/МО!W11</f>
        <v>0</v>
      </c>
      <c r="Y47" s="49">
        <f>МО!X96/МО!X11</f>
        <v>1</v>
      </c>
      <c r="Z47" s="49">
        <f>МО!Y96/МО!Y11</f>
        <v>1</v>
      </c>
      <c r="AA47" s="49">
        <f>МО!Z96/МО!Z11</f>
        <v>1</v>
      </c>
      <c r="AB47" s="49" t="e">
        <f>МО!AA96/МО!AA11</f>
        <v>#DIV/0!</v>
      </c>
      <c r="AC47" s="49">
        <f>МО!AB96/МО!AB11</f>
        <v>1</v>
      </c>
      <c r="AD47" s="49">
        <f>МО!AC96/МО!AC11</f>
        <v>0.75</v>
      </c>
      <c r="AE47" s="49"/>
      <c r="AF47" s="49"/>
    </row>
    <row r="48" spans="1:32" ht="63" x14ac:dyDescent="0.25">
      <c r="A48" s="30" t="s">
        <v>856</v>
      </c>
      <c r="B48" s="47" t="s">
        <v>837</v>
      </c>
      <c r="C48" s="49">
        <f>МО!AE100/МО!AE97</f>
        <v>0.34424104973270697</v>
      </c>
      <c r="D48" s="49">
        <f>МО!C100/МО!C97</f>
        <v>0.47412801839785357</v>
      </c>
      <c r="E48" s="49">
        <f>МО!D100/МО!D97</f>
        <v>0.52471482889733845</v>
      </c>
      <c r="F48" s="49">
        <f>МО!E100/МО!E97</f>
        <v>0</v>
      </c>
      <c r="G48" s="49">
        <f>МО!F100/МО!F97</f>
        <v>0.32148626817447495</v>
      </c>
      <c r="H48" s="49">
        <f>МО!G100/МО!G97</f>
        <v>6.0240963855421686E-2</v>
      </c>
      <c r="I48" s="49">
        <f>МО!H100/МО!H97</f>
        <v>0</v>
      </c>
      <c r="J48" s="49">
        <f>МО!I100/МО!I97</f>
        <v>0.30612244897959184</v>
      </c>
      <c r="K48" s="49">
        <f>МО!J100/МО!J97</f>
        <v>0.35668789808917195</v>
      </c>
      <c r="L48" s="49">
        <f>МО!K100/МО!K97</f>
        <v>0</v>
      </c>
      <c r="M48" s="49">
        <f>МО!L100/МО!L97</f>
        <v>8.771929824561403E-2</v>
      </c>
      <c r="N48" s="49">
        <f>МО!M100/МО!M97</f>
        <v>0</v>
      </c>
      <c r="O48" s="49">
        <f>МО!N100/МО!N97</f>
        <v>0</v>
      </c>
      <c r="P48" s="49">
        <f>МО!O100/МО!O97</f>
        <v>0</v>
      </c>
      <c r="Q48" s="49">
        <f>МО!P100/МО!P97</f>
        <v>0.14285714285714285</v>
      </c>
      <c r="R48" s="49">
        <f>МО!Q100/МО!Q97</f>
        <v>0.28333333333333333</v>
      </c>
      <c r="S48" s="49">
        <f>МО!R100/МО!R97</f>
        <v>4.784688995215311E-2</v>
      </c>
      <c r="T48" s="49">
        <f>МО!S100/МО!S97</f>
        <v>0.22754491017964071</v>
      </c>
      <c r="U48" s="49" t="e">
        <f>МО!T100/МО!T97</f>
        <v>#DIV/0!</v>
      </c>
      <c r="V48" s="49">
        <f>МО!U100/МО!U97</f>
        <v>0</v>
      </c>
      <c r="W48" s="49">
        <f>МО!V100/МО!V97</f>
        <v>0.16822429906542055</v>
      </c>
      <c r="X48" s="49">
        <f>МО!W100/МО!W97</f>
        <v>0.3300970873786408</v>
      </c>
      <c r="Y48" s="49">
        <f>МО!X100/МО!X97</f>
        <v>0</v>
      </c>
      <c r="Z48" s="49">
        <f>МО!Y100/МО!Y97</f>
        <v>0.22222222222222221</v>
      </c>
      <c r="AA48" s="49">
        <f>МО!Z100/МО!Z97</f>
        <v>0.38636363636363635</v>
      </c>
      <c r="AB48" s="49">
        <f>МО!AA100/МО!AA97</f>
        <v>0</v>
      </c>
      <c r="AC48" s="49">
        <f>МО!AB100/МО!AB97</f>
        <v>8.0645161290322578E-2</v>
      </c>
      <c r="AD48" s="49">
        <f>МО!AC100/МО!AC97</f>
        <v>0.62295081967213117</v>
      </c>
      <c r="AE48" s="49"/>
      <c r="AF48" s="49"/>
    </row>
    <row r="49" spans="1:32" ht="78.75" x14ac:dyDescent="0.25">
      <c r="A49" s="30" t="s">
        <v>857</v>
      </c>
      <c r="B49" s="47" t="s">
        <v>838</v>
      </c>
      <c r="C49" s="49">
        <f>МО!AE103/МО!AE97</f>
        <v>0.39899562611372102</v>
      </c>
      <c r="D49" s="49">
        <f>МО!C103/МО!C97</f>
        <v>0.42085090072824838</v>
      </c>
      <c r="E49" s="49">
        <f>МО!D103/МО!D97</f>
        <v>0.32319391634980987</v>
      </c>
      <c r="F49" s="49">
        <f>МО!E103/МО!E97</f>
        <v>0.44578313253012047</v>
      </c>
      <c r="G49" s="49">
        <f>МО!F103/МО!F97</f>
        <v>0.37479806138933763</v>
      </c>
      <c r="H49" s="49">
        <f>МО!G103/МО!G97</f>
        <v>0.30120481927710846</v>
      </c>
      <c r="I49" s="49">
        <f>МО!H103/МО!H97</f>
        <v>0.15</v>
      </c>
      <c r="J49" s="49">
        <f>МО!I103/МО!I97</f>
        <v>0.32653061224489793</v>
      </c>
      <c r="K49" s="49">
        <f>МО!J103/МО!J97</f>
        <v>0.56050955414012738</v>
      </c>
      <c r="L49" s="49">
        <f>МО!K103/МО!K97</f>
        <v>0</v>
      </c>
      <c r="M49" s="49">
        <f>МО!L103/МО!L97</f>
        <v>0.21052631578947367</v>
      </c>
      <c r="N49" s="49">
        <f>МО!M103/МО!M97</f>
        <v>0.13953488372093023</v>
      </c>
      <c r="O49" s="49">
        <f>МО!N103/МО!N97</f>
        <v>0.5714285714285714</v>
      </c>
      <c r="P49" s="49">
        <f>МО!O103/МО!O97</f>
        <v>0.63157894736842102</v>
      </c>
      <c r="Q49" s="49">
        <f>МО!P103/МО!P97</f>
        <v>0.8571428571428571</v>
      </c>
      <c r="R49" s="49">
        <f>МО!Q103/МО!Q97</f>
        <v>0.25</v>
      </c>
      <c r="S49" s="49">
        <f>МО!R103/МО!R97</f>
        <v>0.24401913875598086</v>
      </c>
      <c r="T49" s="49">
        <f>МО!S103/МО!S97</f>
        <v>0.31536926147704591</v>
      </c>
      <c r="U49" s="49" t="e">
        <f>МО!T103/МО!T97</f>
        <v>#DIV/0!</v>
      </c>
      <c r="V49" s="49">
        <f>МО!U103/МО!U97</f>
        <v>0</v>
      </c>
      <c r="W49" s="49">
        <f>МО!V103/МО!V97</f>
        <v>0.3925233644859813</v>
      </c>
      <c r="X49" s="49">
        <f>МО!W103/МО!W97</f>
        <v>0.41747572815533979</v>
      </c>
      <c r="Y49" s="49">
        <f>МО!X103/МО!X97</f>
        <v>0.36842105263157893</v>
      </c>
      <c r="Z49" s="49">
        <f>МО!Y103/МО!Y97</f>
        <v>0.53703703703703709</v>
      </c>
      <c r="AA49" s="49">
        <f>МО!Z103/МО!Z97</f>
        <v>0.34090909090909088</v>
      </c>
      <c r="AB49" s="49">
        <f>МО!AA103/МО!AA97</f>
        <v>0.41509433962264153</v>
      </c>
      <c r="AC49" s="49">
        <f>МО!AB103/МО!AB97</f>
        <v>0.32258064516129031</v>
      </c>
      <c r="AD49" s="49">
        <f>МО!AC103/МО!AC97</f>
        <v>0.36393442622950822</v>
      </c>
      <c r="AE49" s="49"/>
      <c r="AF49" s="49"/>
    </row>
    <row r="50" spans="1:32" ht="47.25" x14ac:dyDescent="0.25">
      <c r="A50" s="30" t="s">
        <v>858</v>
      </c>
      <c r="B50" s="47" t="s">
        <v>42</v>
      </c>
      <c r="C50" s="49" t="s">
        <v>873</v>
      </c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</row>
    <row r="51" spans="1:32" ht="78.75" x14ac:dyDescent="0.25">
      <c r="A51" s="30" t="s">
        <v>859</v>
      </c>
      <c r="B51" s="47" t="s">
        <v>839</v>
      </c>
      <c r="C51" s="49" t="s">
        <v>874</v>
      </c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</row>
    <row r="52" spans="1:32" x14ac:dyDescent="0.25">
      <c r="C52" s="49"/>
    </row>
    <row r="53" spans="1:32" ht="47.25" x14ac:dyDescent="0.25">
      <c r="A53" s="30" t="s">
        <v>875</v>
      </c>
      <c r="B53" s="47" t="s">
        <v>915</v>
      </c>
      <c r="C53" s="49">
        <f>МО!AE116/МО!AE4</f>
        <v>0.41543026706231456</v>
      </c>
      <c r="D53" s="49">
        <f>МО!C116/МО!C4</f>
        <v>1</v>
      </c>
      <c r="E53" s="49">
        <f>МО!D116/МО!D4</f>
        <v>1</v>
      </c>
      <c r="F53" s="49">
        <f>МО!E116/МО!E4</f>
        <v>0.42857142857142855</v>
      </c>
      <c r="G53" s="49">
        <f>МО!F116/МО!F4</f>
        <v>0.2</v>
      </c>
      <c r="H53" s="49">
        <f>МО!G116/МО!G4</f>
        <v>0.1875</v>
      </c>
      <c r="I53" s="49">
        <f>МО!H116/МО!H4</f>
        <v>0.6</v>
      </c>
      <c r="J53" s="49">
        <f>МО!I116/МО!I4</f>
        <v>0.5</v>
      </c>
      <c r="K53" s="49">
        <f>МО!J116/МО!J4</f>
        <v>0.7</v>
      </c>
      <c r="L53" s="49">
        <f>МО!K116/МО!K4</f>
        <v>0</v>
      </c>
      <c r="M53" s="49">
        <f>МО!L116/МО!L4</f>
        <v>0.6</v>
      </c>
      <c r="N53" s="49">
        <f>МО!M116/МО!M4</f>
        <v>0</v>
      </c>
      <c r="O53" s="49">
        <f>МО!N116/МО!N4</f>
        <v>0</v>
      </c>
      <c r="P53" s="49">
        <f>МО!O116/МО!O4</f>
        <v>0</v>
      </c>
      <c r="Q53" s="49">
        <f>МО!P116/МО!P4</f>
        <v>0.14285714285714285</v>
      </c>
      <c r="R53" s="49">
        <f>МО!Q116/МО!Q4</f>
        <v>0.1</v>
      </c>
      <c r="S53" s="49">
        <f>МО!R116/МО!R4</f>
        <v>0.3</v>
      </c>
      <c r="T53" s="49">
        <f>МО!S116/МО!S4</f>
        <v>0.65517241379310343</v>
      </c>
      <c r="U53" s="49">
        <f>МО!T116/МО!T4</f>
        <v>0.3</v>
      </c>
      <c r="V53" s="49">
        <f>МО!U116/МО!U4</f>
        <v>0</v>
      </c>
      <c r="W53" s="49">
        <f>МО!V116/МО!V4</f>
        <v>0.13636363636363635</v>
      </c>
      <c r="X53" s="49">
        <f>МО!W116/МО!W4</f>
        <v>0.22222222222222221</v>
      </c>
      <c r="Y53" s="49">
        <f>МО!X116/МО!X4</f>
        <v>0</v>
      </c>
      <c r="Z53" s="49">
        <f>МО!Y116/МО!Y4</f>
        <v>0.5</v>
      </c>
      <c r="AA53" s="49">
        <f>МО!Z116/МО!Z4</f>
        <v>0.2</v>
      </c>
      <c r="AB53" s="49">
        <f>МО!AA116/МО!AA4</f>
        <v>0.75</v>
      </c>
      <c r="AC53" s="49">
        <f>МО!AB116/МО!AB4</f>
        <v>0.14285714285714285</v>
      </c>
      <c r="AD53" s="49">
        <f>МО!AC116/МО!AC4</f>
        <v>1</v>
      </c>
    </row>
    <row r="54" spans="1:32" ht="31.5" x14ac:dyDescent="0.25">
      <c r="A54" s="30" t="s">
        <v>876</v>
      </c>
      <c r="B54" s="47" t="s">
        <v>863</v>
      </c>
      <c r="C54" s="49">
        <f>МО!AE117/МО!AE10</f>
        <v>0.40113798008534851</v>
      </c>
      <c r="D54" s="49">
        <f>МО!C117/МО!C10</f>
        <v>0.5228013029315961</v>
      </c>
      <c r="E54" s="49">
        <f>МО!D117/МО!D10</f>
        <v>0.8108974358974359</v>
      </c>
      <c r="F54" s="49">
        <f>МО!E117/МО!E10</f>
        <v>0</v>
      </c>
      <c r="G54" s="49">
        <f>МО!F117/МО!F10</f>
        <v>0.29535232383808097</v>
      </c>
      <c r="H54" s="49">
        <f>МО!G117/МО!G10</f>
        <v>0.32786885245901637</v>
      </c>
      <c r="I54" s="49">
        <f>МО!H117/МО!H10</f>
        <v>0</v>
      </c>
      <c r="J54" s="49">
        <f>МО!I117/МО!I10</f>
        <v>0.37647058823529411</v>
      </c>
      <c r="K54" s="49">
        <f>МО!J117/МО!J10</f>
        <v>0</v>
      </c>
      <c r="L54" s="49">
        <f>МО!K117/МО!K10</f>
        <v>0</v>
      </c>
      <c r="M54" s="49">
        <f>МО!L117/МО!L10</f>
        <v>0</v>
      </c>
      <c r="N54" s="49">
        <f>МО!M117/МО!M10</f>
        <v>0</v>
      </c>
      <c r="O54" s="49">
        <f>МО!N117/МО!N10</f>
        <v>0</v>
      </c>
      <c r="P54" s="49">
        <f>МО!O117/МО!O10</f>
        <v>0</v>
      </c>
      <c r="Q54" s="49">
        <f>МО!P117/МО!P10</f>
        <v>0</v>
      </c>
      <c r="R54" s="49">
        <f>МО!Q117/МО!Q10</f>
        <v>1</v>
      </c>
      <c r="S54" s="49">
        <f>МО!R117/МО!R10</f>
        <v>0.14438502673796791</v>
      </c>
      <c r="T54" s="49">
        <f>МО!S117/МО!S10</f>
        <v>0.44473007712082263</v>
      </c>
      <c r="U54" s="49">
        <f>МО!T117/МО!T10</f>
        <v>1</v>
      </c>
      <c r="V54" s="49">
        <f>МО!U117/МО!U10</f>
        <v>0</v>
      </c>
      <c r="W54" s="49">
        <f>МО!V117/МО!V10</f>
        <v>0.29387755102040819</v>
      </c>
      <c r="X54" s="49">
        <f>МО!W117/МО!W10</f>
        <v>0.36842105263157893</v>
      </c>
      <c r="Y54" s="49">
        <f>МО!X117/МО!X10</f>
        <v>0</v>
      </c>
      <c r="Z54" s="49">
        <f>МО!Y117/МО!Y10</f>
        <v>0</v>
      </c>
      <c r="AA54" s="49">
        <f>МО!Z117/МО!Z10</f>
        <v>0</v>
      </c>
      <c r="AB54" s="49">
        <f>МО!AA117/МО!AA10</f>
        <v>0</v>
      </c>
      <c r="AC54" s="49">
        <f>МО!AB117/МО!AB10</f>
        <v>0</v>
      </c>
      <c r="AD54" s="49">
        <f>МО!AC117/МО!AC10</f>
        <v>0.5389048991354467</v>
      </c>
    </row>
    <row r="55" spans="1:32" ht="78.75" x14ac:dyDescent="0.25">
      <c r="A55" s="54" t="s">
        <v>877</v>
      </c>
      <c r="B55" s="53" t="s">
        <v>864</v>
      </c>
      <c r="C55" s="49">
        <f>МО!AE119/МО!AE118</f>
        <v>0.91311216429699837</v>
      </c>
      <c r="D55" s="49">
        <f>МО!C119/МО!C118</f>
        <v>1</v>
      </c>
      <c r="E55" s="49">
        <f>МО!D119/МО!D118</f>
        <v>0.85375494071146241</v>
      </c>
      <c r="F55" s="49" t="e">
        <f>МО!E119/МО!E118</f>
        <v>#DIV/0!</v>
      </c>
      <c r="G55" s="49">
        <f>МО!F119/МО!F118</f>
        <v>0.59633027522935778</v>
      </c>
      <c r="H55" s="49">
        <f>МО!G119/МО!G118</f>
        <v>1</v>
      </c>
      <c r="I55" s="49" t="e">
        <f>МО!H119/МО!H118</f>
        <v>#DIV/0!</v>
      </c>
      <c r="J55" s="49">
        <f>МО!I119/МО!I118</f>
        <v>0.64</v>
      </c>
      <c r="K55" s="49" t="e">
        <f>МО!J119/МО!J118</f>
        <v>#DIV/0!</v>
      </c>
      <c r="L55" s="49" t="e">
        <f>МО!K119/МО!K118</f>
        <v>#DIV/0!</v>
      </c>
      <c r="M55" s="49" t="e">
        <f>МО!L119/МО!L118</f>
        <v>#DIV/0!</v>
      </c>
      <c r="N55" s="49" t="e">
        <f>МО!M119/МО!M118</f>
        <v>#DIV/0!</v>
      </c>
      <c r="O55" s="49" t="e">
        <f>МО!N119/МО!N118</f>
        <v>#DIV/0!</v>
      </c>
      <c r="P55" s="49" t="e">
        <f>МО!O119/МО!O118</f>
        <v>#DIV/0!</v>
      </c>
      <c r="Q55" s="49" t="e">
        <f>МО!P119/МО!P118</f>
        <v>#DIV/0!</v>
      </c>
      <c r="R55" s="49">
        <f>МО!Q119/МО!Q118</f>
        <v>0.91304347826086951</v>
      </c>
      <c r="S55" s="49">
        <f>МО!R119/МО!R118</f>
        <v>1</v>
      </c>
      <c r="T55" s="49">
        <f>МО!S119/МО!S118</f>
        <v>0.7167630057803468</v>
      </c>
      <c r="U55" s="49">
        <f>МО!T119/МО!T118</f>
        <v>1</v>
      </c>
      <c r="V55" s="49" t="e">
        <f>МО!U119/МО!U118</f>
        <v>#DIV/0!</v>
      </c>
      <c r="W55" s="49">
        <f>МО!V119/МО!V118</f>
        <v>0.93333333333333335</v>
      </c>
      <c r="X55" s="49">
        <f>МО!W119/МО!W118</f>
        <v>1</v>
      </c>
      <c r="Y55" s="49" t="e">
        <f>МО!X119/МО!X118</f>
        <v>#DIV/0!</v>
      </c>
      <c r="Z55" s="49" t="e">
        <f>МО!Y119/МО!Y118</f>
        <v>#DIV/0!</v>
      </c>
      <c r="AA55" s="49" t="e">
        <f>МО!Z119/МО!Z118</f>
        <v>#DIV/0!</v>
      </c>
      <c r="AB55" s="49" t="e">
        <f>МО!AA119/МО!AA118</f>
        <v>#DIV/0!</v>
      </c>
      <c r="AC55" s="49" t="e">
        <f>МО!AB119/МО!AB118</f>
        <v>#DIV/0!</v>
      </c>
      <c r="AD55" s="49">
        <f>МО!AC119/МО!AC118</f>
        <v>0.88826815642458101</v>
      </c>
    </row>
    <row r="56" spans="1:32" ht="31.5" x14ac:dyDescent="0.25">
      <c r="A56" s="30" t="s">
        <v>878</v>
      </c>
      <c r="B56" s="47" t="s">
        <v>865</v>
      </c>
      <c r="C56" s="49" t="s">
        <v>873</v>
      </c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</row>
    <row r="57" spans="1:32" ht="31.5" x14ac:dyDescent="0.25">
      <c r="A57" s="30" t="s">
        <v>879</v>
      </c>
      <c r="B57" s="47" t="s">
        <v>866</v>
      </c>
      <c r="C57" s="49">
        <f>МО!AE125/МО!AE126</f>
        <v>0.5709651257096513</v>
      </c>
      <c r="D57" s="49">
        <f>МО!C125/МО!C126</f>
        <v>0.70139309509388248</v>
      </c>
      <c r="E57" s="49">
        <f>МО!D125/МО!D126</f>
        <v>0.90540540540540537</v>
      </c>
      <c r="F57" s="49">
        <f>МО!E125/МО!E126</f>
        <v>1</v>
      </c>
      <c r="G57" s="49">
        <f>МО!F125/МО!F126</f>
        <v>0.29062500000000002</v>
      </c>
      <c r="H57" s="49">
        <f>МО!G125/МО!G126</f>
        <v>0.26153846153846155</v>
      </c>
      <c r="I57" s="49">
        <f>МО!H125/МО!H126</f>
        <v>1</v>
      </c>
      <c r="J57" s="49">
        <f>МО!I125/МО!I126</f>
        <v>0.1891891891891892</v>
      </c>
      <c r="K57" s="49">
        <f>МО!J125/МО!J126</f>
        <v>0.77777777777777779</v>
      </c>
      <c r="L57" s="49">
        <f>МО!K125/МО!K126</f>
        <v>0</v>
      </c>
      <c r="M57" s="49">
        <f>МО!L125/МО!L126</f>
        <v>0.6470588235294118</v>
      </c>
      <c r="N57" s="49">
        <f>МО!M125/МО!M126</f>
        <v>0</v>
      </c>
      <c r="O57" s="49">
        <f>МО!N125/МО!N126</f>
        <v>0</v>
      </c>
      <c r="P57" s="49">
        <f>МО!O125/МО!O126</f>
        <v>0</v>
      </c>
      <c r="Q57" s="49">
        <f>МО!P125/МО!P126</f>
        <v>5.2631578947368418E-2</v>
      </c>
      <c r="R57" s="49">
        <f>МО!Q125/МО!Q126</f>
        <v>0.31818181818181818</v>
      </c>
      <c r="S57" s="49">
        <f>МО!R125/МО!R126</f>
        <v>0.5056179775280899</v>
      </c>
      <c r="T57" s="49">
        <f>МО!S125/МО!S126</f>
        <v>0.64312267657992561</v>
      </c>
      <c r="U57" s="49">
        <f>МО!T125/МО!T126</f>
        <v>0.88636363636363635</v>
      </c>
      <c r="V57" s="49">
        <f>МО!U125/МО!U126</f>
        <v>0</v>
      </c>
      <c r="W57" s="49">
        <f>МО!V125/МО!V126</f>
        <v>0.15929203539823009</v>
      </c>
      <c r="X57" s="49">
        <f>МО!W125/МО!W126</f>
        <v>0.63636363636363635</v>
      </c>
      <c r="Y57" s="49">
        <f>МО!X125/МО!X126</f>
        <v>0</v>
      </c>
      <c r="Z57" s="49">
        <f>МО!Y125/МО!Y126</f>
        <v>0.25</v>
      </c>
      <c r="AA57" s="49">
        <f>МО!Z125/МО!Z126</f>
        <v>0.35</v>
      </c>
      <c r="AB57" s="49">
        <f>МО!AA125/МО!AA126</f>
        <v>0.87878787878787878</v>
      </c>
      <c r="AC57" s="49">
        <f>МО!AB125/МО!AB126</f>
        <v>0.20454545454545456</v>
      </c>
      <c r="AD57" s="49">
        <f>МО!AC125/МО!AC126</f>
        <v>0.98305084745762716</v>
      </c>
    </row>
    <row r="58" spans="1:32" ht="78.75" x14ac:dyDescent="0.25">
      <c r="A58" s="30" t="s">
        <v>880</v>
      </c>
      <c r="B58" s="47" t="s">
        <v>867</v>
      </c>
      <c r="C58" s="49">
        <f>МО!AE128/МО!AE127</f>
        <v>0.56806108897742369</v>
      </c>
      <c r="D58" s="49">
        <f>МО!C128/МО!C127</f>
        <v>0.62473940236275194</v>
      </c>
      <c r="E58" s="49">
        <f>МО!D128/МО!D127</f>
        <v>0.8783783783783784</v>
      </c>
      <c r="F58" s="49">
        <f>МО!E128/МО!E127</f>
        <v>0.53125</v>
      </c>
      <c r="G58" s="49">
        <f>МО!F128/МО!F127</f>
        <v>0.65769230769230769</v>
      </c>
      <c r="H58" s="49">
        <f>МО!G128/МО!G127</f>
        <v>1</v>
      </c>
      <c r="I58" s="49">
        <f>МО!H128/МО!H127</f>
        <v>0.5</v>
      </c>
      <c r="J58" s="49">
        <f>МО!I128/МО!I127</f>
        <v>0.3</v>
      </c>
      <c r="K58" s="49">
        <f>МО!J128/МО!J127</f>
        <v>0.6741573033707865</v>
      </c>
      <c r="L58" s="49">
        <f>МО!K128/МО!K127</f>
        <v>0</v>
      </c>
      <c r="M58" s="49">
        <f>МО!L128/МО!L127</f>
        <v>0.42857142857142855</v>
      </c>
      <c r="N58" s="49">
        <f>МО!M128/МО!M127</f>
        <v>0</v>
      </c>
      <c r="O58" s="49" t="e">
        <f>МО!N128/МО!N127</f>
        <v>#DIV/0!</v>
      </c>
      <c r="P58" s="49" t="e">
        <f>МО!O128/МО!O127</f>
        <v>#DIV/0!</v>
      </c>
      <c r="Q58" s="49">
        <f>МО!P128/МО!P127</f>
        <v>0.3125</v>
      </c>
      <c r="R58" s="49">
        <f>МО!Q128/МО!Q127</f>
        <v>0.29166666666666669</v>
      </c>
      <c r="S58" s="49">
        <f>МО!R128/МО!R127</f>
        <v>0.4642857142857143</v>
      </c>
      <c r="T58" s="49">
        <f>МО!S128/МО!S127</f>
        <v>0.68325791855203621</v>
      </c>
      <c r="U58" s="49">
        <f>МО!T128/МО!T127</f>
        <v>1</v>
      </c>
      <c r="V58" s="49">
        <f>МО!U128/МО!U127</f>
        <v>0</v>
      </c>
      <c r="W58" s="49">
        <f>МО!V128/МО!V127</f>
        <v>0.21153846153846154</v>
      </c>
      <c r="X58" s="49">
        <f>МО!W128/МО!W127</f>
        <v>0.59259259259259256</v>
      </c>
      <c r="Y58" s="49">
        <f>МО!X128/МО!X127</f>
        <v>0</v>
      </c>
      <c r="Z58" s="49">
        <f>МО!Y128/МО!Y127</f>
        <v>0.16666666666666666</v>
      </c>
      <c r="AA58" s="49">
        <f>МО!Z128/МО!Z127</f>
        <v>1</v>
      </c>
      <c r="AB58" s="49">
        <f>МО!AA128/МО!AA127</f>
        <v>0.96969696969696972</v>
      </c>
      <c r="AC58" s="49">
        <f>МО!AB128/МО!AB127</f>
        <v>2.3255813953488372E-2</v>
      </c>
      <c r="AD58" s="49">
        <f>МО!AC128/МО!AC127</f>
        <v>0.48022598870056499</v>
      </c>
    </row>
    <row r="59" spans="1:32" ht="31.5" x14ac:dyDescent="0.25">
      <c r="A59" s="30" t="s">
        <v>881</v>
      </c>
      <c r="B59" s="47" t="s">
        <v>53</v>
      </c>
      <c r="C59" s="49" t="s">
        <v>873</v>
      </c>
    </row>
    <row r="60" spans="1:32" ht="47.25" x14ac:dyDescent="0.25">
      <c r="A60" s="30" t="s">
        <v>882</v>
      </c>
      <c r="B60" s="47" t="s">
        <v>868</v>
      </c>
      <c r="C60" s="49">
        <f>МО!AE141/МО!AE140</f>
        <v>0.63151152860802728</v>
      </c>
      <c r="D60" s="49">
        <f>МО!C141/МО!C140</f>
        <v>0.68233246301131423</v>
      </c>
      <c r="E60" s="49">
        <f>МО!D141/МО!D140</f>
        <v>0.66176470588235292</v>
      </c>
      <c r="F60" s="49">
        <f>МО!E141/МО!E140</f>
        <v>0.2153846153846154</v>
      </c>
      <c r="G60" s="49">
        <f>МО!F141/МО!F140</f>
        <v>0.60893854748603349</v>
      </c>
      <c r="H60" s="49">
        <f>МО!G141/МО!G140</f>
        <v>0.6</v>
      </c>
      <c r="I60" s="49">
        <f>МО!H141/МО!H140</f>
        <v>0.35</v>
      </c>
      <c r="J60" s="49">
        <f>МО!I141/МО!I140</f>
        <v>0.40909090909090912</v>
      </c>
      <c r="K60" s="49">
        <f>МО!J141/МО!J140</f>
        <v>0.52380952380952384</v>
      </c>
      <c r="L60" s="49" t="e">
        <f>МО!K141/МО!K140</f>
        <v>#DIV/0!</v>
      </c>
      <c r="M60" s="49">
        <f>МО!L141/МО!L140</f>
        <v>0.30303030303030304</v>
      </c>
      <c r="N60" s="49">
        <f>МО!M141/МО!M140</f>
        <v>1</v>
      </c>
      <c r="O60" s="49" t="e">
        <f>МО!N141/МО!N140</f>
        <v>#DIV/0!</v>
      </c>
      <c r="P60" s="49" t="e">
        <f>МО!O141/МО!O140</f>
        <v>#DIV/0!</v>
      </c>
      <c r="Q60" s="49" t="e">
        <f>МО!P141/МО!P140</f>
        <v>#DIV/0!</v>
      </c>
      <c r="R60" s="49">
        <f>МО!Q141/МО!Q140</f>
        <v>0.26470588235294118</v>
      </c>
      <c r="S60" s="49">
        <f>МО!R141/МО!R140</f>
        <v>0.45454545454545453</v>
      </c>
      <c r="T60" s="49">
        <f>МО!S141/МО!S140</f>
        <v>0.7225433526011561</v>
      </c>
      <c r="U60" s="49">
        <f>МО!T141/МО!T140</f>
        <v>0.82258064516129037</v>
      </c>
      <c r="V60" s="49" t="e">
        <f>МО!U141/МО!U140</f>
        <v>#DIV/0!</v>
      </c>
      <c r="W60" s="49">
        <f>МО!V141/МО!V140</f>
        <v>0.43478260869565216</v>
      </c>
      <c r="X60" s="49">
        <f>МО!W141/МО!W140</f>
        <v>0.60869565217391308</v>
      </c>
      <c r="Y60" s="49" t="e">
        <f>МО!X141/МО!X140</f>
        <v>#DIV/0!</v>
      </c>
      <c r="Z60" s="49">
        <f>МО!Y141/МО!Y140</f>
        <v>0.23076923076923078</v>
      </c>
      <c r="AA60" s="49">
        <f>МО!Z141/МО!Z140</f>
        <v>0.41666666666666669</v>
      </c>
      <c r="AB60" s="49">
        <f>МО!AA141/МО!AA140</f>
        <v>0.5714285714285714</v>
      </c>
      <c r="AC60" s="49" t="e">
        <f>МО!AB141/МО!AB140</f>
        <v>#DIV/0!</v>
      </c>
      <c r="AD60" s="49">
        <f>МО!AC141/МО!AC140</f>
        <v>0.7142857142857143</v>
      </c>
      <c r="AE60" s="49"/>
    </row>
    <row r="61" spans="1:32" ht="63" x14ac:dyDescent="0.25">
      <c r="A61" s="54" t="s">
        <v>908</v>
      </c>
      <c r="B61" s="53" t="s">
        <v>869</v>
      </c>
      <c r="C61" s="49">
        <f>МО!AE142/МО!AE141</f>
        <v>0.50709939148073024</v>
      </c>
      <c r="D61" s="49">
        <f>МО!C142/МО!C141</f>
        <v>0.56122448979591832</v>
      </c>
      <c r="E61" s="49">
        <f>МО!D142/МО!D141</f>
        <v>0.22222222222222221</v>
      </c>
      <c r="F61" s="49">
        <f>МО!E142/МО!E141</f>
        <v>0.7142857142857143</v>
      </c>
      <c r="G61" s="49">
        <f>МО!F142/МО!F141</f>
        <v>0.33944954128440369</v>
      </c>
      <c r="H61" s="49">
        <f>МО!G142/МО!G141</f>
        <v>0.5</v>
      </c>
      <c r="I61" s="49">
        <f>МО!H142/МО!H141</f>
        <v>0.5714285714285714</v>
      </c>
      <c r="J61" s="49">
        <f>МО!I142/МО!I141</f>
        <v>0.88888888888888884</v>
      </c>
      <c r="K61" s="49">
        <f>МО!J142/МО!J141</f>
        <v>0.59090909090909094</v>
      </c>
      <c r="L61" s="49" t="e">
        <f>МО!K142/МО!K141</f>
        <v>#DIV/0!</v>
      </c>
      <c r="M61" s="49">
        <f>МО!L142/МО!L141</f>
        <v>0.5</v>
      </c>
      <c r="N61" s="49">
        <f>МО!M142/МО!M141</f>
        <v>1</v>
      </c>
      <c r="O61" s="49" t="e">
        <f>МО!N142/МО!N141</f>
        <v>#DIV/0!</v>
      </c>
      <c r="P61" s="49" t="e">
        <f>МО!O142/МО!O141</f>
        <v>#DIV/0!</v>
      </c>
      <c r="Q61" s="49" t="e">
        <f>МО!P142/МО!P141</f>
        <v>#DIV/0!</v>
      </c>
      <c r="R61" s="49">
        <f>МО!Q142/МО!Q141</f>
        <v>1</v>
      </c>
      <c r="S61" s="49">
        <f>МО!R142/МО!R141</f>
        <v>1</v>
      </c>
      <c r="T61" s="49">
        <f>МО!S142/МО!S141</f>
        <v>0.41599999999999998</v>
      </c>
      <c r="U61" s="49">
        <f>МО!T142/МО!T141</f>
        <v>1</v>
      </c>
      <c r="V61" s="49" t="e">
        <f>МО!U142/МО!U141</f>
        <v>#DIV/0!</v>
      </c>
      <c r="W61" s="49">
        <f>МО!V142/МО!V141</f>
        <v>1</v>
      </c>
      <c r="X61" s="49">
        <f>МО!W142/МО!W141</f>
        <v>0.21428571428571427</v>
      </c>
      <c r="Y61" s="49" t="e">
        <f>МО!X142/МО!X141</f>
        <v>#DIV/0!</v>
      </c>
      <c r="Z61" s="49">
        <f>МО!Y142/МО!Y141</f>
        <v>0</v>
      </c>
      <c r="AA61" s="49">
        <f>МО!Z142/МО!Z141</f>
        <v>1</v>
      </c>
      <c r="AB61" s="49">
        <f>МО!AA142/МО!AA141</f>
        <v>0.625</v>
      </c>
      <c r="AC61" s="49" t="e">
        <f>МО!AB142/МО!AB141</f>
        <v>#DIV/0!</v>
      </c>
      <c r="AD61" s="49">
        <f>МО!AC142/МО!AC141</f>
        <v>0.17692307692307693</v>
      </c>
      <c r="AE61" s="49"/>
    </row>
    <row r="62" spans="1:32" ht="63" x14ac:dyDescent="0.25">
      <c r="A62" s="30" t="s">
        <v>883</v>
      </c>
      <c r="B62" s="47" t="s">
        <v>870</v>
      </c>
      <c r="C62" s="49">
        <f>МО!AE143/МО!AE140</f>
        <v>0.13663535439795046</v>
      </c>
      <c r="D62" s="49">
        <f>МО!C143/МО!C140</f>
        <v>6.6144473455178418E-2</v>
      </c>
      <c r="E62" s="49">
        <f>МО!D143/МО!D140</f>
        <v>0.14705882352941177</v>
      </c>
      <c r="F62" s="49">
        <f>МО!E143/МО!E140</f>
        <v>6.1538461538461542E-2</v>
      </c>
      <c r="G62" s="49">
        <f>МО!F143/МО!F140</f>
        <v>0.12849162011173185</v>
      </c>
      <c r="H62" s="49">
        <f>МО!G143/МО!G140</f>
        <v>0.4</v>
      </c>
      <c r="I62" s="49">
        <f>МО!H143/МО!H140</f>
        <v>0.4</v>
      </c>
      <c r="J62" s="49">
        <f>МО!I143/МО!I140</f>
        <v>0.27272727272727271</v>
      </c>
      <c r="K62" s="49">
        <f>МО!J143/МО!J140</f>
        <v>0.21428571428571427</v>
      </c>
      <c r="L62" s="49" t="e">
        <f>МО!K143/МО!K140</f>
        <v>#DIV/0!</v>
      </c>
      <c r="M62" s="49">
        <f>МО!L143/МО!L140</f>
        <v>0.30303030303030304</v>
      </c>
      <c r="N62" s="49">
        <f>МО!M143/МО!M140</f>
        <v>0</v>
      </c>
      <c r="O62" s="49" t="e">
        <f>МО!N143/МО!N140</f>
        <v>#DIV/0!</v>
      </c>
      <c r="P62" s="49" t="e">
        <f>МО!O143/МО!O140</f>
        <v>#DIV/0!</v>
      </c>
      <c r="Q62" s="49" t="e">
        <f>МО!P143/МО!P140</f>
        <v>#DIV/0!</v>
      </c>
      <c r="R62" s="49">
        <f>МО!Q143/МО!Q140</f>
        <v>0.23529411764705882</v>
      </c>
      <c r="S62" s="49">
        <f>МО!R143/МО!R140</f>
        <v>0.24242424242424243</v>
      </c>
      <c r="T62" s="49">
        <f>МО!S143/МО!S140</f>
        <v>0.11560693641618497</v>
      </c>
      <c r="U62" s="49">
        <f>МО!T143/МО!T140</f>
        <v>9.6774193548387094E-2</v>
      </c>
      <c r="V62" s="49" t="e">
        <f>МО!U143/МО!U140</f>
        <v>#DIV/0!</v>
      </c>
      <c r="W62" s="49">
        <f>МО!V143/МО!V140</f>
        <v>0.56521739130434778</v>
      </c>
      <c r="X62" s="49">
        <f>МО!W143/МО!W140</f>
        <v>0.39130434782608697</v>
      </c>
      <c r="Y62" s="49" t="e">
        <f>МО!X143/МО!X140</f>
        <v>#DIV/0!</v>
      </c>
      <c r="Z62" s="49">
        <f>МО!Y143/МО!Y140</f>
        <v>0</v>
      </c>
      <c r="AA62" s="49">
        <f>МО!Z143/МО!Z140</f>
        <v>8.3333333333333329E-2</v>
      </c>
      <c r="AB62" s="49">
        <f>МО!AA143/МО!AA140</f>
        <v>0.40476190476190477</v>
      </c>
      <c r="AC62" s="49" t="e">
        <f>МО!AB143/МО!AB140</f>
        <v>#DIV/0!</v>
      </c>
      <c r="AD62" s="49">
        <f>МО!AC143/МО!AC140</f>
        <v>0.2857142857142857</v>
      </c>
      <c r="AE62" s="49"/>
    </row>
    <row r="63" spans="1:32" ht="63" x14ac:dyDescent="0.25">
      <c r="A63" s="54" t="s">
        <v>884</v>
      </c>
      <c r="B63" s="53" t="s">
        <v>871</v>
      </c>
      <c r="C63" s="49">
        <f>МО!AE144/МО!AE143</f>
        <v>0.85</v>
      </c>
      <c r="D63" s="49">
        <f>МО!C144/МО!C143</f>
        <v>0.89473684210526316</v>
      </c>
      <c r="E63" s="49">
        <f>МО!D144/МО!D143</f>
        <v>0.4</v>
      </c>
      <c r="F63" s="49">
        <f>МО!E144/МО!E143</f>
        <v>0.75</v>
      </c>
      <c r="G63" s="49">
        <f>МО!F144/МО!F143</f>
        <v>0.86956521739130432</v>
      </c>
      <c r="H63" s="49">
        <f>МО!G144/МО!G143</f>
        <v>0.375</v>
      </c>
      <c r="I63" s="49">
        <f>МО!H144/МО!H143</f>
        <v>1</v>
      </c>
      <c r="J63" s="49">
        <f>МО!I144/МО!I143</f>
        <v>1</v>
      </c>
      <c r="K63" s="49">
        <f>МО!J144/МО!J143</f>
        <v>0.72222222222222221</v>
      </c>
      <c r="L63" s="49" t="e">
        <f>МО!K144/МО!K143</f>
        <v>#DIV/0!</v>
      </c>
      <c r="M63" s="49">
        <f>МО!L144/МО!L143</f>
        <v>1</v>
      </c>
      <c r="N63" s="49" t="e">
        <f>МО!M144/МО!M143</f>
        <v>#DIV/0!</v>
      </c>
      <c r="O63" s="49" t="e">
        <f>МО!N144/МО!N143</f>
        <v>#DIV/0!</v>
      </c>
      <c r="P63" s="49" t="e">
        <f>МО!O144/МО!O143</f>
        <v>#DIV/0!</v>
      </c>
      <c r="Q63" s="49" t="e">
        <f>МО!P144/МО!P143</f>
        <v>#DIV/0!</v>
      </c>
      <c r="R63" s="49">
        <f>МО!Q144/МО!Q143</f>
        <v>1</v>
      </c>
      <c r="S63" s="49">
        <f>МО!R144/МО!R143</f>
        <v>0.5</v>
      </c>
      <c r="T63" s="49">
        <f>МО!S144/МО!S143</f>
        <v>1</v>
      </c>
      <c r="U63" s="49">
        <f>МО!T144/МО!T143</f>
        <v>1</v>
      </c>
      <c r="V63" s="49" t="e">
        <f>МО!U144/МО!U143</f>
        <v>#DIV/0!</v>
      </c>
      <c r="W63" s="49">
        <f>МО!V144/МО!V143</f>
        <v>0.96153846153846156</v>
      </c>
      <c r="X63" s="49">
        <f>МО!W144/МО!W143</f>
        <v>0.77777777777777779</v>
      </c>
      <c r="Y63" s="49" t="e">
        <f>МО!X144/МО!X143</f>
        <v>#DIV/0!</v>
      </c>
      <c r="Z63" s="49" t="e">
        <f>МО!Y144/МО!Y143</f>
        <v>#DIV/0!</v>
      </c>
      <c r="AA63" s="49">
        <f>МО!Z144/МО!Z143</f>
        <v>1</v>
      </c>
      <c r="AB63" s="49">
        <f>МО!AA144/МО!AA143</f>
        <v>0.88235294117647056</v>
      </c>
      <c r="AC63" s="49" t="e">
        <f>МО!AB144/МО!AB143</f>
        <v>#DIV/0!</v>
      </c>
      <c r="AD63" s="49">
        <f>МО!AC144/МО!AC143</f>
        <v>0.90384615384615385</v>
      </c>
      <c r="AE63" s="49"/>
    </row>
    <row r="64" spans="1:32" ht="94.5" x14ac:dyDescent="0.25">
      <c r="A64" s="30" t="s">
        <v>885</v>
      </c>
      <c r="B64" s="47" t="s">
        <v>872</v>
      </c>
      <c r="C64" s="49" t="s">
        <v>888</v>
      </c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</row>
    <row r="65" spans="3:30" x14ac:dyDescent="0.25"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</row>
    <row r="66" spans="3:30" x14ac:dyDescent="0.25">
      <c r="C66" s="49"/>
    </row>
    <row r="67" spans="3:30" x14ac:dyDescent="0.25">
      <c r="C67" s="49"/>
    </row>
    <row r="68" spans="3:30" x14ac:dyDescent="0.25">
      <c r="C68" s="49"/>
    </row>
    <row r="69" spans="3:30" x14ac:dyDescent="0.25">
      <c r="C69" s="49"/>
    </row>
    <row r="70" spans="3:30" x14ac:dyDescent="0.25">
      <c r="C70" s="49"/>
    </row>
    <row r="71" spans="3:30" x14ac:dyDescent="0.25">
      <c r="C71" s="49"/>
    </row>
    <row r="72" spans="3:30" x14ac:dyDescent="0.25">
      <c r="C72" s="49"/>
    </row>
    <row r="73" spans="3:30" x14ac:dyDescent="0.25">
      <c r="C73" s="49"/>
    </row>
    <row r="74" spans="3:30" x14ac:dyDescent="0.25">
      <c r="C74" s="49"/>
    </row>
    <row r="75" spans="3:30" x14ac:dyDescent="0.25">
      <c r="C75" s="49"/>
    </row>
    <row r="76" spans="3:30" x14ac:dyDescent="0.25">
      <c r="C76" s="49"/>
    </row>
    <row r="77" spans="3:30" x14ac:dyDescent="0.25">
      <c r="C77" s="49"/>
    </row>
    <row r="78" spans="3:30" x14ac:dyDescent="0.25">
      <c r="C78" s="49"/>
    </row>
    <row r="79" spans="3:30" x14ac:dyDescent="0.25">
      <c r="C79" s="49"/>
    </row>
    <row r="80" spans="3:30" x14ac:dyDescent="0.25">
      <c r="C80" s="49"/>
    </row>
    <row r="81" spans="3:3" x14ac:dyDescent="0.25">
      <c r="C81" s="49"/>
    </row>
    <row r="82" spans="3:3" x14ac:dyDescent="0.25">
      <c r="C82" s="49"/>
    </row>
    <row r="83" spans="3:3" x14ac:dyDescent="0.25">
      <c r="C83" s="49"/>
    </row>
    <row r="84" spans="3:3" x14ac:dyDescent="0.25">
      <c r="C84" s="49"/>
    </row>
    <row r="85" spans="3:3" x14ac:dyDescent="0.25">
      <c r="C85" s="49"/>
    </row>
    <row r="86" spans="3:3" x14ac:dyDescent="0.25">
      <c r="C86" s="49"/>
    </row>
    <row r="87" spans="3:3" x14ac:dyDescent="0.25">
      <c r="C87" s="49"/>
    </row>
    <row r="88" spans="3:3" x14ac:dyDescent="0.25">
      <c r="C88" s="49"/>
    </row>
    <row r="89" spans="3:3" x14ac:dyDescent="0.25">
      <c r="C89" s="49"/>
    </row>
    <row r="90" spans="3:3" x14ac:dyDescent="0.25">
      <c r="C90" s="49"/>
    </row>
    <row r="91" spans="3:3" x14ac:dyDescent="0.25">
      <c r="C91" s="49"/>
    </row>
    <row r="92" spans="3:3" x14ac:dyDescent="0.25">
      <c r="C92" s="49"/>
    </row>
    <row r="93" spans="3:3" x14ac:dyDescent="0.25">
      <c r="C93" s="49"/>
    </row>
    <row r="94" spans="3:3" x14ac:dyDescent="0.25">
      <c r="C94" s="49"/>
    </row>
    <row r="95" spans="3:3" x14ac:dyDescent="0.25">
      <c r="C95" s="49"/>
    </row>
    <row r="96" spans="3:3" x14ac:dyDescent="0.25">
      <c r="C96" s="49"/>
    </row>
    <row r="97" spans="3:3" x14ac:dyDescent="0.25">
      <c r="C97" s="49"/>
    </row>
    <row r="98" spans="3:3" x14ac:dyDescent="0.25">
      <c r="C98" s="49"/>
    </row>
    <row r="99" spans="3:3" x14ac:dyDescent="0.25">
      <c r="C99" s="49"/>
    </row>
    <row r="100" spans="3:3" x14ac:dyDescent="0.25">
      <c r="C100" s="49"/>
    </row>
    <row r="101" spans="3:3" x14ac:dyDescent="0.25">
      <c r="C101" s="49"/>
    </row>
    <row r="102" spans="3:3" x14ac:dyDescent="0.25">
      <c r="C102" s="49"/>
    </row>
    <row r="103" spans="3:3" x14ac:dyDescent="0.25">
      <c r="C103" s="49"/>
    </row>
  </sheetData>
  <pageMargins left="0.23622047244094491" right="0.23622047244094491" top="0.74803149606299213" bottom="0.74803149606299213" header="0.31496062992125984" footer="0.31496062992125984"/>
  <pageSetup paperSize="9" scale="22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U11" sqref="U11"/>
    </sheetView>
  </sheetViews>
  <sheetFormatPr defaultRowHeight="15" x14ac:dyDescent="0.25"/>
  <cols>
    <col min="1" max="1" width="28.28515625" customWidth="1"/>
  </cols>
  <sheetData>
    <row r="1" spans="1:3" ht="15.75" x14ac:dyDescent="0.25">
      <c r="A1" s="66" t="s">
        <v>800</v>
      </c>
    </row>
    <row r="2" spans="1:3" ht="15.75" x14ac:dyDescent="0.25">
      <c r="A2" s="2" t="s">
        <v>742</v>
      </c>
      <c r="B2" s="52">
        <v>1</v>
      </c>
      <c r="C2" s="52">
        <v>0.87539999999999996</v>
      </c>
    </row>
    <row r="3" spans="1:3" ht="15.75" x14ac:dyDescent="0.25">
      <c r="A3" s="2" t="s">
        <v>743</v>
      </c>
      <c r="B3" s="52">
        <v>1</v>
      </c>
      <c r="C3" s="52">
        <v>0.87539999999999996</v>
      </c>
    </row>
    <row r="4" spans="1:3" ht="15.75" x14ac:dyDescent="0.25">
      <c r="A4" s="2" t="s">
        <v>749</v>
      </c>
      <c r="B4" s="52">
        <v>1</v>
      </c>
      <c r="C4" s="52">
        <v>0.87539999999999996</v>
      </c>
    </row>
    <row r="5" spans="1:3" ht="15.75" x14ac:dyDescent="0.25">
      <c r="A5" s="2" t="s">
        <v>751</v>
      </c>
      <c r="B5" s="52">
        <v>1</v>
      </c>
      <c r="C5" s="52">
        <v>0.87539999999999996</v>
      </c>
    </row>
    <row r="6" spans="1:3" ht="15.75" x14ac:dyDescent="0.25">
      <c r="A6" s="2" t="s">
        <v>753</v>
      </c>
      <c r="B6" s="52">
        <v>1</v>
      </c>
      <c r="C6" s="52">
        <v>0.87539999999999996</v>
      </c>
    </row>
    <row r="7" spans="1:3" ht="15.75" x14ac:dyDescent="0.25">
      <c r="A7" s="2" t="s">
        <v>768</v>
      </c>
      <c r="B7" s="52">
        <v>1</v>
      </c>
      <c r="C7" s="52">
        <v>0.87539999999999996</v>
      </c>
    </row>
    <row r="8" spans="1:3" ht="15.75" x14ac:dyDescent="0.25">
      <c r="A8" s="2" t="s">
        <v>756</v>
      </c>
      <c r="B8" s="52">
        <v>1</v>
      </c>
      <c r="C8" s="52">
        <v>0.87539999999999996</v>
      </c>
    </row>
    <row r="9" spans="1:3" ht="15.75" x14ac:dyDescent="0.25">
      <c r="A9" s="2" t="s">
        <v>758</v>
      </c>
      <c r="B9" s="52">
        <v>1</v>
      </c>
      <c r="C9" s="52">
        <v>0.87539999999999996</v>
      </c>
    </row>
    <row r="10" spans="1:3" ht="15.75" x14ac:dyDescent="0.25">
      <c r="A10" s="2" t="s">
        <v>759</v>
      </c>
      <c r="B10" s="52">
        <v>1</v>
      </c>
      <c r="C10" s="52">
        <v>0.87539999999999996</v>
      </c>
    </row>
    <row r="11" spans="1:3" ht="15.75" x14ac:dyDescent="0.25">
      <c r="A11" s="2" t="s">
        <v>760</v>
      </c>
      <c r="B11" s="52">
        <v>1</v>
      </c>
      <c r="C11" s="52">
        <v>0.87539999999999996</v>
      </c>
    </row>
    <row r="12" spans="1:3" ht="15.75" x14ac:dyDescent="0.25">
      <c r="A12" s="2" t="s">
        <v>761</v>
      </c>
      <c r="B12" s="52">
        <v>1</v>
      </c>
      <c r="C12" s="52">
        <v>0.87539999999999996</v>
      </c>
    </row>
    <row r="13" spans="1:3" ht="15.75" x14ac:dyDescent="0.25">
      <c r="A13" s="2" t="s">
        <v>762</v>
      </c>
      <c r="B13" s="52">
        <v>1</v>
      </c>
      <c r="C13" s="52">
        <v>0.87539999999999996</v>
      </c>
    </row>
    <row r="14" spans="1:3" ht="15.75" x14ac:dyDescent="0.25">
      <c r="A14" s="2" t="s">
        <v>766</v>
      </c>
      <c r="B14" s="52">
        <v>1</v>
      </c>
      <c r="C14" s="52">
        <v>0.87539999999999996</v>
      </c>
    </row>
    <row r="15" spans="1:3" ht="15.75" x14ac:dyDescent="0.25">
      <c r="A15" s="50" t="s">
        <v>765</v>
      </c>
      <c r="B15" s="52">
        <v>1</v>
      </c>
      <c r="C15" s="52">
        <v>0.87539999999999996</v>
      </c>
    </row>
    <row r="16" spans="1:3" ht="15.75" x14ac:dyDescent="0.25">
      <c r="A16" s="2" t="s">
        <v>745</v>
      </c>
      <c r="B16" s="52">
        <v>0.9375</v>
      </c>
      <c r="C16" s="52">
        <v>0.87539999999999996</v>
      </c>
    </row>
    <row r="17" spans="1:20" ht="15.75" x14ac:dyDescent="0.25">
      <c r="A17" s="2" t="s">
        <v>748</v>
      </c>
      <c r="B17" s="52">
        <v>0.9</v>
      </c>
      <c r="C17" s="52">
        <v>0.87539999999999996</v>
      </c>
    </row>
    <row r="18" spans="1:20" ht="15.75" x14ac:dyDescent="0.25">
      <c r="A18" s="2" t="s">
        <v>741</v>
      </c>
      <c r="B18" s="52">
        <v>0.88372093023255816</v>
      </c>
      <c r="C18" s="52">
        <v>0.87539999999999996</v>
      </c>
    </row>
    <row r="19" spans="1:20" ht="15.75" x14ac:dyDescent="0.25">
      <c r="A19" s="2" t="s">
        <v>744</v>
      </c>
      <c r="B19" s="52">
        <v>0.8666666666666667</v>
      </c>
      <c r="C19" s="52">
        <v>0.87539999999999996</v>
      </c>
    </row>
    <row r="20" spans="1:20" ht="15.75" x14ac:dyDescent="0.25">
      <c r="A20" s="2" t="s">
        <v>764</v>
      </c>
      <c r="B20" s="52">
        <v>0.8571428571428571</v>
      </c>
      <c r="C20" s="52">
        <v>0.87539999999999996</v>
      </c>
    </row>
    <row r="21" spans="1:20" ht="15.75" x14ac:dyDescent="0.25">
      <c r="A21" s="2" t="s">
        <v>746</v>
      </c>
      <c r="B21" s="52">
        <v>0.8</v>
      </c>
      <c r="C21" s="52">
        <v>0.87539999999999996</v>
      </c>
    </row>
    <row r="22" spans="1:20" ht="15.75" x14ac:dyDescent="0.25">
      <c r="A22" s="2" t="s">
        <v>763</v>
      </c>
      <c r="B22" s="52">
        <v>0.8</v>
      </c>
      <c r="C22" s="52">
        <v>0.87539999999999996</v>
      </c>
    </row>
    <row r="23" spans="1:20" ht="15.75" x14ac:dyDescent="0.25">
      <c r="A23" s="34" t="s">
        <v>747</v>
      </c>
      <c r="B23" s="52">
        <v>0.6</v>
      </c>
      <c r="C23" s="52">
        <v>0.87539999999999996</v>
      </c>
    </row>
    <row r="24" spans="1:20" ht="15.75" x14ac:dyDescent="0.25">
      <c r="A24" s="2" t="s">
        <v>750</v>
      </c>
      <c r="B24" s="52">
        <v>0.6</v>
      </c>
      <c r="C24" s="52">
        <v>0.87539999999999996</v>
      </c>
    </row>
    <row r="25" spans="1:20" ht="15.75" x14ac:dyDescent="0.25">
      <c r="A25" s="2" t="s">
        <v>754</v>
      </c>
      <c r="B25" s="52">
        <v>0.5714285714285714</v>
      </c>
      <c r="C25" s="52">
        <v>0.87539999999999996</v>
      </c>
    </row>
    <row r="26" spans="1:20" ht="15.75" x14ac:dyDescent="0.25">
      <c r="A26" s="2" t="s">
        <v>752</v>
      </c>
      <c r="B26" s="52">
        <v>0.5</v>
      </c>
      <c r="C26" s="52">
        <v>0.87539999999999996</v>
      </c>
    </row>
    <row r="27" spans="1:20" ht="15.75" x14ac:dyDescent="0.25">
      <c r="A27" s="2" t="s">
        <v>757</v>
      </c>
      <c r="B27" s="52">
        <v>0.5</v>
      </c>
      <c r="C27" s="52">
        <v>0.87539999999999996</v>
      </c>
      <c r="T27" s="57"/>
    </row>
    <row r="28" spans="1:20" ht="15.75" x14ac:dyDescent="0.25">
      <c r="A28" s="2" t="s">
        <v>755</v>
      </c>
      <c r="B28" s="52">
        <v>0</v>
      </c>
      <c r="C28" s="52">
        <v>0.87539999999999996</v>
      </c>
    </row>
    <row r="29" spans="1:20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68" orientation="landscape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U11" sqref="U11"/>
    </sheetView>
  </sheetViews>
  <sheetFormatPr defaultRowHeight="15" x14ac:dyDescent="0.25"/>
  <cols>
    <col min="1" max="1" width="28.28515625" customWidth="1"/>
  </cols>
  <sheetData>
    <row r="1" spans="1:3" ht="15.75" x14ac:dyDescent="0.25">
      <c r="A1" s="66" t="s">
        <v>802</v>
      </c>
    </row>
    <row r="2" spans="1:3" ht="15.75" x14ac:dyDescent="0.25">
      <c r="A2" s="2" t="s">
        <v>754</v>
      </c>
      <c r="B2" s="52">
        <v>1</v>
      </c>
      <c r="C2" s="52">
        <v>0.84589999999999999</v>
      </c>
    </row>
    <row r="3" spans="1:3" ht="15.75" x14ac:dyDescent="0.25">
      <c r="A3" s="2" t="s">
        <v>743</v>
      </c>
      <c r="B3" s="52">
        <v>1</v>
      </c>
      <c r="C3" s="52">
        <v>0.84589999999999999</v>
      </c>
    </row>
    <row r="4" spans="1:3" ht="15.75" x14ac:dyDescent="0.25">
      <c r="A4" s="2" t="s">
        <v>746</v>
      </c>
      <c r="B4" s="52">
        <v>1</v>
      </c>
      <c r="C4" s="52">
        <v>0.84589999999999999</v>
      </c>
    </row>
    <row r="5" spans="1:3" ht="15.75" x14ac:dyDescent="0.25">
      <c r="A5" s="2" t="s">
        <v>750</v>
      </c>
      <c r="B5" s="52">
        <v>1</v>
      </c>
      <c r="C5" s="52">
        <v>0.84589999999999999</v>
      </c>
    </row>
    <row r="6" spans="1:3" ht="15.75" x14ac:dyDescent="0.25">
      <c r="A6" s="2" t="s">
        <v>753</v>
      </c>
      <c r="B6" s="52">
        <v>1</v>
      </c>
      <c r="C6" s="52">
        <v>0.84589999999999999</v>
      </c>
    </row>
    <row r="7" spans="1:3" ht="15.75" x14ac:dyDescent="0.25">
      <c r="A7" s="2" t="s">
        <v>755</v>
      </c>
      <c r="B7" s="52">
        <v>1</v>
      </c>
      <c r="C7" s="52">
        <v>0.84589999999999999</v>
      </c>
    </row>
    <row r="8" spans="1:3" ht="15.75" x14ac:dyDescent="0.25">
      <c r="A8" s="2" t="s">
        <v>768</v>
      </c>
      <c r="B8" s="52">
        <v>1</v>
      </c>
      <c r="C8" s="52">
        <v>0.84589999999999999</v>
      </c>
    </row>
    <row r="9" spans="1:3" ht="15.75" x14ac:dyDescent="0.25">
      <c r="A9" s="2" t="s">
        <v>758</v>
      </c>
      <c r="B9" s="52">
        <v>1</v>
      </c>
      <c r="C9" s="52">
        <v>0.84589999999999999</v>
      </c>
    </row>
    <row r="10" spans="1:3" ht="15.75" x14ac:dyDescent="0.25">
      <c r="A10" s="2" t="s">
        <v>761</v>
      </c>
      <c r="B10" s="52">
        <v>1</v>
      </c>
      <c r="C10" s="52">
        <v>0.84589999999999999</v>
      </c>
    </row>
    <row r="11" spans="1:3" ht="15.75" x14ac:dyDescent="0.25">
      <c r="A11" s="2" t="s">
        <v>762</v>
      </c>
      <c r="B11" s="52">
        <v>1</v>
      </c>
      <c r="C11" s="52">
        <v>0.84589999999999999</v>
      </c>
    </row>
    <row r="12" spans="1:3" ht="15.75" x14ac:dyDescent="0.25">
      <c r="A12" s="2" t="s">
        <v>766</v>
      </c>
      <c r="B12" s="52">
        <v>1</v>
      </c>
      <c r="C12" s="52">
        <v>0.84589999999999999</v>
      </c>
    </row>
    <row r="13" spans="1:3" ht="15.75" x14ac:dyDescent="0.25">
      <c r="A13" s="2" t="s">
        <v>748</v>
      </c>
      <c r="B13" s="52">
        <v>0.98721730580137657</v>
      </c>
      <c r="C13" s="52">
        <v>0.84589999999999999</v>
      </c>
    </row>
    <row r="14" spans="1:3" ht="15.75" x14ac:dyDescent="0.25">
      <c r="A14" s="2" t="s">
        <v>759</v>
      </c>
      <c r="B14" s="52">
        <v>0.98171936758893286</v>
      </c>
      <c r="C14" s="52">
        <v>0.84589999999999999</v>
      </c>
    </row>
    <row r="15" spans="1:3" ht="15.75" x14ac:dyDescent="0.25">
      <c r="A15" s="2" t="s">
        <v>756</v>
      </c>
      <c r="B15" s="52">
        <v>0.96077006901561934</v>
      </c>
      <c r="C15" s="52">
        <v>0.84589999999999999</v>
      </c>
    </row>
    <row r="16" spans="1:3" ht="15.75" x14ac:dyDescent="0.25">
      <c r="A16" s="2" t="s">
        <v>745</v>
      </c>
      <c r="B16" s="52">
        <v>0.92740286298568508</v>
      </c>
      <c r="C16" s="52">
        <v>0.84589999999999999</v>
      </c>
    </row>
    <row r="17" spans="1:20" ht="15.75" x14ac:dyDescent="0.25">
      <c r="A17" s="50" t="s">
        <v>765</v>
      </c>
      <c r="B17" s="52">
        <v>0.89619883040935677</v>
      </c>
      <c r="C17" s="52">
        <v>0.84589999999999999</v>
      </c>
    </row>
    <row r="18" spans="1:20" ht="15.75" x14ac:dyDescent="0.25">
      <c r="A18" s="2" t="s">
        <v>742</v>
      </c>
      <c r="B18" s="52">
        <v>0.87099494097807761</v>
      </c>
      <c r="C18" s="52">
        <v>0.84589999999999999</v>
      </c>
    </row>
    <row r="19" spans="1:20" ht="15.75" x14ac:dyDescent="0.25">
      <c r="A19" s="2" t="s">
        <v>741</v>
      </c>
      <c r="B19" s="52">
        <v>0.84775043499875713</v>
      </c>
      <c r="C19" s="52">
        <v>0.84589999999999999</v>
      </c>
    </row>
    <row r="20" spans="1:20" ht="15.75" x14ac:dyDescent="0.25">
      <c r="A20" s="2" t="s">
        <v>763</v>
      </c>
      <c r="B20" s="52">
        <v>0.83157894736842108</v>
      </c>
      <c r="C20" s="52">
        <v>0.84589999999999999</v>
      </c>
    </row>
    <row r="21" spans="1:20" ht="15.75" x14ac:dyDescent="0.25">
      <c r="A21" s="2" t="s">
        <v>751</v>
      </c>
      <c r="B21" s="52">
        <v>0.77049180327868849</v>
      </c>
      <c r="C21" s="52">
        <v>0.84589999999999999</v>
      </c>
    </row>
    <row r="22" spans="1:20" ht="15.75" x14ac:dyDescent="0.25">
      <c r="A22" s="2" t="s">
        <v>744</v>
      </c>
      <c r="B22" s="52">
        <v>0.66033108522378914</v>
      </c>
      <c r="C22" s="52">
        <v>0.84589999999999999</v>
      </c>
    </row>
    <row r="23" spans="1:20" ht="15.75" x14ac:dyDescent="0.25">
      <c r="A23" s="34" t="s">
        <v>747</v>
      </c>
      <c r="B23" s="52">
        <v>0.65155131264916466</v>
      </c>
      <c r="C23" s="52">
        <v>0.84589999999999999</v>
      </c>
    </row>
    <row r="24" spans="1:20" ht="15.75" x14ac:dyDescent="0.25">
      <c r="A24" s="2" t="s">
        <v>760</v>
      </c>
      <c r="B24" s="52">
        <v>0.61348314606741572</v>
      </c>
      <c r="C24" s="52">
        <v>0.84589999999999999</v>
      </c>
    </row>
    <row r="25" spans="1:20" ht="15.75" x14ac:dyDescent="0.25">
      <c r="A25" s="2" t="s">
        <v>764</v>
      </c>
      <c r="B25" s="52">
        <v>0.46188340807174888</v>
      </c>
      <c r="C25" s="52">
        <v>0.84589999999999999</v>
      </c>
    </row>
    <row r="26" spans="1:20" ht="15.75" x14ac:dyDescent="0.25">
      <c r="A26" s="2" t="s">
        <v>752</v>
      </c>
      <c r="B26" s="52">
        <v>0.3125</v>
      </c>
      <c r="C26" s="52">
        <v>0.84589999999999999</v>
      </c>
    </row>
    <row r="27" spans="1:20" ht="15.75" x14ac:dyDescent="0.25">
      <c r="A27" s="2" t="s">
        <v>749</v>
      </c>
      <c r="B27" s="52">
        <v>0.25471698113207547</v>
      </c>
      <c r="C27" s="52">
        <v>0.84589999999999999</v>
      </c>
      <c r="T27" s="57"/>
    </row>
    <row r="28" spans="1:20" ht="15.75" x14ac:dyDescent="0.25">
      <c r="A28" s="2" t="s">
        <v>757</v>
      </c>
      <c r="B28" s="52">
        <v>0</v>
      </c>
      <c r="C28" s="52">
        <v>0.84589999999999999</v>
      </c>
    </row>
    <row r="29" spans="1:20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68" orientation="landscape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"/>
  <sheetViews>
    <sheetView topLeftCell="A7" workbookViewId="0">
      <selection activeCell="U11" sqref="U11"/>
    </sheetView>
  </sheetViews>
  <sheetFormatPr defaultRowHeight="15" x14ac:dyDescent="0.25"/>
  <cols>
    <col min="1" max="1" width="28.28515625" customWidth="1"/>
  </cols>
  <sheetData>
    <row r="1" spans="1:3" ht="15.75" x14ac:dyDescent="0.25">
      <c r="A1" s="67" t="s">
        <v>803</v>
      </c>
    </row>
    <row r="2" spans="1:3" ht="15.75" x14ac:dyDescent="0.25">
      <c r="A2" s="2" t="s">
        <v>743</v>
      </c>
      <c r="B2" s="52">
        <v>1</v>
      </c>
      <c r="C2" s="52">
        <v>0.79559999999999997</v>
      </c>
    </row>
    <row r="3" spans="1:3" ht="15.75" x14ac:dyDescent="0.25">
      <c r="A3" s="2" t="s">
        <v>750</v>
      </c>
      <c r="B3" s="52">
        <v>1</v>
      </c>
      <c r="C3" s="52">
        <v>0.79559999999999997</v>
      </c>
    </row>
    <row r="4" spans="1:3" ht="15.75" x14ac:dyDescent="0.25">
      <c r="A4" s="2" t="s">
        <v>751</v>
      </c>
      <c r="B4" s="52">
        <v>1</v>
      </c>
      <c r="C4" s="52">
        <v>0.79559999999999997</v>
      </c>
    </row>
    <row r="5" spans="1:3" ht="15.75" x14ac:dyDescent="0.25">
      <c r="A5" s="2" t="s">
        <v>753</v>
      </c>
      <c r="B5" s="52">
        <v>1</v>
      </c>
      <c r="C5" s="52">
        <v>0.79559999999999997</v>
      </c>
    </row>
    <row r="6" spans="1:3" ht="15.75" x14ac:dyDescent="0.25">
      <c r="A6" s="2" t="s">
        <v>755</v>
      </c>
      <c r="B6" s="52">
        <v>1</v>
      </c>
      <c r="C6" s="52">
        <v>0.79559999999999997</v>
      </c>
    </row>
    <row r="7" spans="1:3" ht="15.75" x14ac:dyDescent="0.25">
      <c r="A7" s="2" t="s">
        <v>768</v>
      </c>
      <c r="B7" s="52">
        <v>1</v>
      </c>
      <c r="C7" s="52">
        <v>0.79559999999999997</v>
      </c>
    </row>
    <row r="8" spans="1:3" ht="15.75" x14ac:dyDescent="0.25">
      <c r="A8" s="2" t="s">
        <v>758</v>
      </c>
      <c r="B8" s="52">
        <v>1</v>
      </c>
      <c r="C8" s="52">
        <v>0.79559999999999997</v>
      </c>
    </row>
    <row r="9" spans="1:3" ht="15.75" x14ac:dyDescent="0.25">
      <c r="A9" s="2" t="s">
        <v>759</v>
      </c>
      <c r="B9" s="52">
        <v>1</v>
      </c>
      <c r="C9" s="52">
        <v>0.79559999999999997</v>
      </c>
    </row>
    <row r="10" spans="1:3" ht="15.75" x14ac:dyDescent="0.25">
      <c r="A10" s="2" t="s">
        <v>761</v>
      </c>
      <c r="B10" s="52">
        <v>1</v>
      </c>
      <c r="C10" s="52">
        <v>0.79559999999999997</v>
      </c>
    </row>
    <row r="11" spans="1:3" ht="15.75" x14ac:dyDescent="0.25">
      <c r="A11" s="2" t="s">
        <v>762</v>
      </c>
      <c r="B11" s="52">
        <v>1</v>
      </c>
      <c r="C11" s="52">
        <v>0.79559999999999997</v>
      </c>
    </row>
    <row r="12" spans="1:3" ht="15.75" x14ac:dyDescent="0.25">
      <c r="A12" s="2" t="s">
        <v>763</v>
      </c>
      <c r="B12" s="52">
        <v>1</v>
      </c>
      <c r="C12" s="52">
        <v>0.79559999999999997</v>
      </c>
    </row>
    <row r="13" spans="1:3" ht="15.75" x14ac:dyDescent="0.25">
      <c r="A13" s="2" t="s">
        <v>756</v>
      </c>
      <c r="B13" s="52">
        <v>0.93055555555555558</v>
      </c>
      <c r="C13" s="52">
        <v>0.79559999999999997</v>
      </c>
    </row>
    <row r="14" spans="1:3" ht="15.75" x14ac:dyDescent="0.25">
      <c r="A14" s="2" t="s">
        <v>745</v>
      </c>
      <c r="B14" s="52">
        <v>0.92682926829268297</v>
      </c>
      <c r="C14" s="52">
        <v>0.79559999999999997</v>
      </c>
    </row>
    <row r="15" spans="1:3" ht="15.75" x14ac:dyDescent="0.25">
      <c r="A15" s="2" t="s">
        <v>748</v>
      </c>
      <c r="B15" s="52">
        <v>0.89655172413793105</v>
      </c>
      <c r="C15" s="52">
        <v>0.79559999999999997</v>
      </c>
    </row>
    <row r="16" spans="1:3" ht="15.75" x14ac:dyDescent="0.25">
      <c r="A16" s="2" t="s">
        <v>742</v>
      </c>
      <c r="B16" s="52">
        <v>0.88</v>
      </c>
      <c r="C16" s="52">
        <v>0.79559999999999997</v>
      </c>
    </row>
    <row r="17" spans="1:20" ht="15.75" x14ac:dyDescent="0.25">
      <c r="A17" s="2" t="s">
        <v>752</v>
      </c>
      <c r="B17" s="52">
        <v>0.85</v>
      </c>
      <c r="C17" s="52">
        <v>0.79559999999999997</v>
      </c>
    </row>
    <row r="18" spans="1:20" ht="15.75" x14ac:dyDescent="0.25">
      <c r="A18" s="2" t="s">
        <v>764</v>
      </c>
      <c r="B18" s="52">
        <v>0.75</v>
      </c>
      <c r="C18" s="52">
        <v>0.79559999999999997</v>
      </c>
    </row>
    <row r="19" spans="1:20" ht="15.75" x14ac:dyDescent="0.25">
      <c r="A19" s="2" t="s">
        <v>741</v>
      </c>
      <c r="B19" s="52">
        <v>0.74671669793621009</v>
      </c>
      <c r="C19" s="52">
        <v>0.79559999999999997</v>
      </c>
    </row>
    <row r="20" spans="1:20" ht="15.75" x14ac:dyDescent="0.25">
      <c r="A20" s="2" t="s">
        <v>744</v>
      </c>
      <c r="B20" s="52">
        <v>0.68181818181818177</v>
      </c>
      <c r="C20" s="52">
        <v>0.79559999999999997</v>
      </c>
    </row>
    <row r="21" spans="1:20" ht="15.75" x14ac:dyDescent="0.25">
      <c r="A21" s="50" t="s">
        <v>765</v>
      </c>
      <c r="B21" s="52">
        <v>0.60869565217391308</v>
      </c>
      <c r="C21" s="52">
        <v>0.79559999999999997</v>
      </c>
    </row>
    <row r="22" spans="1:20" ht="15.75" x14ac:dyDescent="0.25">
      <c r="A22" s="2" t="s">
        <v>760</v>
      </c>
      <c r="B22" s="52">
        <v>0.54545454545454541</v>
      </c>
      <c r="C22" s="52">
        <v>0.79559999999999997</v>
      </c>
    </row>
    <row r="23" spans="1:20" ht="15.75" x14ac:dyDescent="0.25">
      <c r="A23" s="2" t="s">
        <v>766</v>
      </c>
      <c r="B23" s="52">
        <v>0.54285714285714282</v>
      </c>
      <c r="C23" s="52">
        <v>0.79559999999999997</v>
      </c>
    </row>
    <row r="24" spans="1:20" ht="15.75" x14ac:dyDescent="0.25">
      <c r="A24" s="34" t="s">
        <v>747</v>
      </c>
      <c r="B24" s="52">
        <v>0.46153846153846156</v>
      </c>
      <c r="C24" s="52">
        <v>0.79559999999999997</v>
      </c>
    </row>
    <row r="25" spans="1:20" ht="15.75" x14ac:dyDescent="0.25">
      <c r="A25" s="2" t="s">
        <v>749</v>
      </c>
      <c r="B25" s="52">
        <v>0</v>
      </c>
      <c r="C25" s="52">
        <v>0.79559999999999997</v>
      </c>
    </row>
    <row r="27" spans="1:20" x14ac:dyDescent="0.25">
      <c r="T27" s="57"/>
    </row>
    <row r="29" spans="1:20" x14ac:dyDescent="0.25">
      <c r="B29" s="52"/>
    </row>
    <row r="31" spans="1:20" x14ac:dyDescent="0.25">
      <c r="A31" s="57" t="s">
        <v>805</v>
      </c>
    </row>
    <row r="32" spans="1:20" ht="15.75" x14ac:dyDescent="0.25">
      <c r="A32" s="2" t="s">
        <v>746</v>
      </c>
      <c r="B32" s="52"/>
      <c r="C32" s="52"/>
    </row>
    <row r="33" spans="1:3" ht="15.75" x14ac:dyDescent="0.25">
      <c r="A33" s="2" t="s">
        <v>754</v>
      </c>
      <c r="B33" s="52"/>
      <c r="C33" s="52"/>
    </row>
    <row r="34" spans="1:3" ht="15.75" x14ac:dyDescent="0.25">
      <c r="A34" s="2" t="s">
        <v>757</v>
      </c>
      <c r="B34" s="52"/>
      <c r="C34" s="52"/>
    </row>
  </sheetData>
  <sortState ref="A2:C28">
    <sortCondition descending="1" ref="B2:B28"/>
  </sortState>
  <pageMargins left="0.7" right="0.7" top="0.75" bottom="0.75" header="0.3" footer="0.3"/>
  <pageSetup paperSize="9" scale="59" orientation="landscape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U11" sqref="U11"/>
    </sheetView>
  </sheetViews>
  <sheetFormatPr defaultRowHeight="15" x14ac:dyDescent="0.25"/>
  <cols>
    <col min="1" max="1" width="28.28515625" customWidth="1"/>
  </cols>
  <sheetData>
    <row r="1" spans="1:3" ht="15.75" x14ac:dyDescent="0.25">
      <c r="A1" s="66" t="s">
        <v>806</v>
      </c>
    </row>
    <row r="2" spans="1:3" ht="15.75" x14ac:dyDescent="0.25">
      <c r="A2" s="2" t="s">
        <v>742</v>
      </c>
      <c r="B2" s="52">
        <v>1</v>
      </c>
      <c r="C2" s="52">
        <v>0.90159999999999996</v>
      </c>
    </row>
    <row r="3" spans="1:3" ht="15.75" x14ac:dyDescent="0.25">
      <c r="A3" s="2" t="s">
        <v>743</v>
      </c>
      <c r="B3" s="52">
        <v>1</v>
      </c>
      <c r="C3" s="52">
        <v>0.90159999999999996</v>
      </c>
    </row>
    <row r="4" spans="1:3" ht="15.75" x14ac:dyDescent="0.25">
      <c r="A4" s="2" t="s">
        <v>746</v>
      </c>
      <c r="B4" s="52">
        <v>1</v>
      </c>
      <c r="C4" s="52">
        <v>0.90159999999999996</v>
      </c>
    </row>
    <row r="5" spans="1:3" ht="15.75" x14ac:dyDescent="0.25">
      <c r="A5" s="2" t="s">
        <v>749</v>
      </c>
      <c r="B5" s="52">
        <v>1</v>
      </c>
      <c r="C5" s="52">
        <v>0.90159999999999996</v>
      </c>
    </row>
    <row r="6" spans="1:3" ht="15.75" x14ac:dyDescent="0.25">
      <c r="A6" s="2" t="s">
        <v>750</v>
      </c>
      <c r="B6" s="52">
        <v>1</v>
      </c>
      <c r="C6" s="52">
        <v>0.90159999999999996</v>
      </c>
    </row>
    <row r="7" spans="1:3" ht="15.75" x14ac:dyDescent="0.25">
      <c r="A7" s="2" t="s">
        <v>751</v>
      </c>
      <c r="B7" s="52">
        <v>1</v>
      </c>
      <c r="C7" s="52">
        <v>0.90159999999999996</v>
      </c>
    </row>
    <row r="8" spans="1:3" ht="15.75" x14ac:dyDescent="0.25">
      <c r="A8" s="2" t="s">
        <v>753</v>
      </c>
      <c r="B8" s="52">
        <v>1</v>
      </c>
      <c r="C8" s="52">
        <v>0.90159999999999996</v>
      </c>
    </row>
    <row r="9" spans="1:3" ht="15.75" x14ac:dyDescent="0.25">
      <c r="A9" s="2" t="s">
        <v>754</v>
      </c>
      <c r="B9" s="52">
        <v>1</v>
      </c>
      <c r="C9" s="52">
        <v>0.90159999999999996</v>
      </c>
    </row>
    <row r="10" spans="1:3" ht="15.75" x14ac:dyDescent="0.25">
      <c r="A10" s="2" t="s">
        <v>755</v>
      </c>
      <c r="B10" s="52">
        <v>1</v>
      </c>
      <c r="C10" s="52">
        <v>0.90159999999999996</v>
      </c>
    </row>
    <row r="11" spans="1:3" ht="15.75" x14ac:dyDescent="0.25">
      <c r="A11" s="2" t="s">
        <v>768</v>
      </c>
      <c r="B11" s="52">
        <v>1</v>
      </c>
      <c r="C11" s="52">
        <v>0.90159999999999996</v>
      </c>
    </row>
    <row r="12" spans="1:3" ht="15.75" x14ac:dyDescent="0.25">
      <c r="A12" s="2" t="s">
        <v>758</v>
      </c>
      <c r="B12" s="52">
        <v>1</v>
      </c>
      <c r="C12" s="52">
        <v>0.90159999999999996</v>
      </c>
    </row>
    <row r="13" spans="1:3" ht="15.75" x14ac:dyDescent="0.25">
      <c r="A13" s="2" t="s">
        <v>759</v>
      </c>
      <c r="B13" s="52">
        <v>1</v>
      </c>
      <c r="C13" s="52">
        <v>0.90159999999999996</v>
      </c>
    </row>
    <row r="14" spans="1:3" ht="15.75" x14ac:dyDescent="0.25">
      <c r="A14" s="2" t="s">
        <v>760</v>
      </c>
      <c r="B14" s="52">
        <v>1</v>
      </c>
      <c r="C14" s="52">
        <v>0.90159999999999996</v>
      </c>
    </row>
    <row r="15" spans="1:3" ht="15.75" x14ac:dyDescent="0.25">
      <c r="A15" s="2" t="s">
        <v>761</v>
      </c>
      <c r="B15" s="52">
        <v>1</v>
      </c>
      <c r="C15" s="52">
        <v>0.90159999999999996</v>
      </c>
    </row>
    <row r="16" spans="1:3" ht="15.75" x14ac:dyDescent="0.25">
      <c r="A16" s="2" t="s">
        <v>762</v>
      </c>
      <c r="B16" s="52">
        <v>1</v>
      </c>
      <c r="C16" s="52">
        <v>0.90159999999999996</v>
      </c>
    </row>
    <row r="17" spans="1:20" ht="15.75" x14ac:dyDescent="0.25">
      <c r="A17" s="2" t="s">
        <v>766</v>
      </c>
      <c r="B17" s="52">
        <v>1</v>
      </c>
      <c r="C17" s="52">
        <v>0.90159999999999996</v>
      </c>
    </row>
    <row r="18" spans="1:20" ht="15.75" x14ac:dyDescent="0.25">
      <c r="A18" s="2" t="s">
        <v>748</v>
      </c>
      <c r="B18" s="52">
        <v>0.98280098280098283</v>
      </c>
      <c r="C18" s="52">
        <v>0.90159999999999996</v>
      </c>
    </row>
    <row r="19" spans="1:20" ht="15.75" x14ac:dyDescent="0.25">
      <c r="A19" s="2" t="s">
        <v>745</v>
      </c>
      <c r="B19" s="52">
        <v>0.97224791859389459</v>
      </c>
      <c r="C19" s="52">
        <v>0.90159999999999996</v>
      </c>
    </row>
    <row r="20" spans="1:20" ht="15.75" x14ac:dyDescent="0.25">
      <c r="A20" s="2" t="s">
        <v>763</v>
      </c>
      <c r="B20" s="52">
        <v>0.93333333333333335</v>
      </c>
      <c r="C20" s="52">
        <v>0.90159999999999996</v>
      </c>
    </row>
    <row r="21" spans="1:20" ht="15.75" x14ac:dyDescent="0.25">
      <c r="A21" s="2" t="s">
        <v>741</v>
      </c>
      <c r="B21" s="52">
        <v>0.90147840147840153</v>
      </c>
      <c r="C21" s="52">
        <v>0.90159999999999996</v>
      </c>
    </row>
    <row r="22" spans="1:20" ht="15.75" x14ac:dyDescent="0.25">
      <c r="A22" s="50" t="s">
        <v>765</v>
      </c>
      <c r="B22" s="52">
        <v>0.87393595460072959</v>
      </c>
      <c r="C22" s="52">
        <v>0.90159999999999996</v>
      </c>
    </row>
    <row r="23" spans="1:20" ht="15.75" x14ac:dyDescent="0.25">
      <c r="A23" s="2" t="s">
        <v>756</v>
      </c>
      <c r="B23" s="52">
        <v>0.86543990799309944</v>
      </c>
      <c r="C23" s="52">
        <v>0.90159999999999996</v>
      </c>
    </row>
    <row r="24" spans="1:20" ht="15.75" x14ac:dyDescent="0.25">
      <c r="A24" s="2" t="s">
        <v>752</v>
      </c>
      <c r="B24" s="52">
        <v>0.85553047404063209</v>
      </c>
      <c r="C24" s="52">
        <v>0.90159999999999996</v>
      </c>
    </row>
    <row r="25" spans="1:20" ht="15.75" x14ac:dyDescent="0.25">
      <c r="A25" s="34" t="s">
        <v>747</v>
      </c>
      <c r="B25" s="52">
        <v>0.76923076923076927</v>
      </c>
      <c r="C25" s="52">
        <v>0.90159999999999996</v>
      </c>
    </row>
    <row r="26" spans="1:20" ht="15.75" x14ac:dyDescent="0.25">
      <c r="A26" s="2" t="s">
        <v>744</v>
      </c>
      <c r="B26" s="52">
        <v>0.74025329029053888</v>
      </c>
      <c r="C26" s="52">
        <v>0.90159999999999996</v>
      </c>
    </row>
    <row r="27" spans="1:20" ht="15.75" x14ac:dyDescent="0.25">
      <c r="A27" s="2" t="s">
        <v>764</v>
      </c>
      <c r="B27" s="52">
        <v>0.65131578947368418</v>
      </c>
      <c r="C27" s="52">
        <v>0.90159999999999996</v>
      </c>
      <c r="T27" s="57"/>
    </row>
    <row r="28" spans="1:20" ht="15.75" x14ac:dyDescent="0.25">
      <c r="A28" s="2" t="s">
        <v>757</v>
      </c>
      <c r="B28" s="52">
        <v>0.40189125295508277</v>
      </c>
      <c r="C28" s="52">
        <v>0.90159999999999996</v>
      </c>
    </row>
    <row r="29" spans="1:20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68" orientation="landscape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1"/>
  <sheetViews>
    <sheetView workbookViewId="0">
      <selection activeCell="U11" sqref="U11"/>
    </sheetView>
  </sheetViews>
  <sheetFormatPr defaultRowHeight="15" x14ac:dyDescent="0.25"/>
  <cols>
    <col min="1" max="1" width="28.28515625" customWidth="1"/>
  </cols>
  <sheetData>
    <row r="1" spans="1:3" ht="15.75" x14ac:dyDescent="0.25">
      <c r="A1" s="67" t="s">
        <v>808</v>
      </c>
    </row>
    <row r="2" spans="1:3" ht="15.75" x14ac:dyDescent="0.25">
      <c r="A2" s="2" t="s">
        <v>742</v>
      </c>
      <c r="B2" s="52">
        <v>1</v>
      </c>
      <c r="C2" s="52">
        <v>0.80489999999999995</v>
      </c>
    </row>
    <row r="3" spans="1:3" ht="15.75" x14ac:dyDescent="0.25">
      <c r="A3" s="2" t="s">
        <v>743</v>
      </c>
      <c r="B3" s="52">
        <v>1</v>
      </c>
      <c r="C3" s="52">
        <v>0.80489999999999995</v>
      </c>
    </row>
    <row r="4" spans="1:3" ht="15.75" x14ac:dyDescent="0.25">
      <c r="A4" s="2" t="s">
        <v>744</v>
      </c>
      <c r="B4" s="52">
        <v>1</v>
      </c>
      <c r="C4" s="52">
        <v>0.80489999999999995</v>
      </c>
    </row>
    <row r="5" spans="1:3" ht="15.75" x14ac:dyDescent="0.25">
      <c r="A5" s="2" t="s">
        <v>746</v>
      </c>
      <c r="B5" s="52">
        <v>1</v>
      </c>
      <c r="C5" s="52">
        <v>0.80489999999999995</v>
      </c>
    </row>
    <row r="6" spans="1:3" ht="15.75" x14ac:dyDescent="0.25">
      <c r="A6" s="2" t="s">
        <v>748</v>
      </c>
      <c r="B6" s="52">
        <v>1</v>
      </c>
      <c r="C6" s="52">
        <v>0.80489999999999995</v>
      </c>
    </row>
    <row r="7" spans="1:3" ht="15.75" x14ac:dyDescent="0.25">
      <c r="A7" s="2" t="s">
        <v>750</v>
      </c>
      <c r="B7" s="52">
        <v>1</v>
      </c>
      <c r="C7" s="52">
        <v>0.80489999999999995</v>
      </c>
    </row>
    <row r="8" spans="1:3" ht="15.75" x14ac:dyDescent="0.25">
      <c r="A8" s="2" t="s">
        <v>753</v>
      </c>
      <c r="B8" s="52">
        <v>1</v>
      </c>
      <c r="C8" s="52">
        <v>0.80489999999999995</v>
      </c>
    </row>
    <row r="9" spans="1:3" ht="15.75" x14ac:dyDescent="0.25">
      <c r="A9" s="2" t="s">
        <v>755</v>
      </c>
      <c r="B9" s="52">
        <v>1</v>
      </c>
      <c r="C9" s="52">
        <v>0.80489999999999995</v>
      </c>
    </row>
    <row r="10" spans="1:3" ht="15.75" x14ac:dyDescent="0.25">
      <c r="A10" s="2" t="s">
        <v>768</v>
      </c>
      <c r="B10" s="52">
        <v>1</v>
      </c>
      <c r="C10" s="52">
        <v>0.80489999999999995</v>
      </c>
    </row>
    <row r="11" spans="1:3" ht="15.75" x14ac:dyDescent="0.25">
      <c r="A11" s="2" t="s">
        <v>758</v>
      </c>
      <c r="B11" s="52">
        <v>1</v>
      </c>
      <c r="C11" s="52">
        <v>0.80489999999999995</v>
      </c>
    </row>
    <row r="12" spans="1:3" ht="15.75" x14ac:dyDescent="0.25">
      <c r="A12" s="2" t="s">
        <v>759</v>
      </c>
      <c r="B12" s="52">
        <v>1</v>
      </c>
      <c r="C12" s="52">
        <v>0.80489999999999995</v>
      </c>
    </row>
    <row r="13" spans="1:3" ht="15.75" x14ac:dyDescent="0.25">
      <c r="A13" s="2" t="s">
        <v>760</v>
      </c>
      <c r="B13" s="52">
        <v>1</v>
      </c>
      <c r="C13" s="52">
        <v>0.80489999999999995</v>
      </c>
    </row>
    <row r="14" spans="1:3" ht="15.75" x14ac:dyDescent="0.25">
      <c r="A14" s="2" t="s">
        <v>761</v>
      </c>
      <c r="B14" s="52">
        <v>1</v>
      </c>
      <c r="C14" s="52">
        <v>0.80489999999999995</v>
      </c>
    </row>
    <row r="15" spans="1:3" ht="15.75" x14ac:dyDescent="0.25">
      <c r="A15" s="2" t="s">
        <v>762</v>
      </c>
      <c r="B15" s="52">
        <v>1</v>
      </c>
      <c r="C15" s="52">
        <v>0.80489999999999995</v>
      </c>
    </row>
    <row r="16" spans="1:3" ht="15.75" x14ac:dyDescent="0.25">
      <c r="A16" s="2" t="s">
        <v>763</v>
      </c>
      <c r="B16" s="52">
        <v>1</v>
      </c>
      <c r="C16" s="52">
        <v>0.80489999999999995</v>
      </c>
    </row>
    <row r="17" spans="1:30" ht="15.75" x14ac:dyDescent="0.25">
      <c r="A17" s="2" t="s">
        <v>764</v>
      </c>
      <c r="B17" s="52">
        <v>1</v>
      </c>
      <c r="C17" s="52">
        <v>0.80489999999999995</v>
      </c>
    </row>
    <row r="18" spans="1:30" ht="15.75" x14ac:dyDescent="0.25">
      <c r="A18" s="2" t="s">
        <v>752</v>
      </c>
      <c r="B18" s="52">
        <v>0.96153846153846156</v>
      </c>
      <c r="C18" s="52">
        <v>0.80489999999999995</v>
      </c>
    </row>
    <row r="19" spans="1:30" ht="15.75" x14ac:dyDescent="0.25">
      <c r="A19" s="2" t="s">
        <v>741</v>
      </c>
      <c r="B19" s="52">
        <v>0.83206106870229013</v>
      </c>
      <c r="C19" s="52">
        <v>0.80489999999999995</v>
      </c>
    </row>
    <row r="20" spans="1:30" ht="15.75" x14ac:dyDescent="0.25">
      <c r="A20" s="2" t="s">
        <v>745</v>
      </c>
      <c r="B20" s="52">
        <v>0.72222222222222221</v>
      </c>
      <c r="C20" s="52">
        <v>0.80489999999999995</v>
      </c>
    </row>
    <row r="21" spans="1:30" ht="15.75" x14ac:dyDescent="0.25">
      <c r="A21" s="2" t="s">
        <v>766</v>
      </c>
      <c r="B21" s="52">
        <v>0.70588235294117652</v>
      </c>
      <c r="C21" s="52">
        <v>0.80489999999999995</v>
      </c>
    </row>
    <row r="22" spans="1:30" ht="15.75" x14ac:dyDescent="0.25">
      <c r="A22" s="34" t="s">
        <v>747</v>
      </c>
      <c r="B22" s="52">
        <v>0.68</v>
      </c>
      <c r="C22" s="52">
        <v>0.80489999999999995</v>
      </c>
    </row>
    <row r="23" spans="1:30" ht="15.75" x14ac:dyDescent="0.25">
      <c r="A23" s="2" t="s">
        <v>749</v>
      </c>
      <c r="B23" s="52">
        <v>0.66666666666666663</v>
      </c>
      <c r="C23" s="52">
        <v>0.80489999999999995</v>
      </c>
    </row>
    <row r="24" spans="1:30" ht="15.75" x14ac:dyDescent="0.25">
      <c r="A24" s="50" t="s">
        <v>765</v>
      </c>
      <c r="B24" s="52">
        <v>0.46666666666666667</v>
      </c>
      <c r="C24" s="52">
        <v>0.80489999999999995</v>
      </c>
    </row>
    <row r="25" spans="1:30" ht="15.75" x14ac:dyDescent="0.25">
      <c r="A25" s="2" t="s">
        <v>756</v>
      </c>
      <c r="B25" s="52">
        <v>0.37593984962406013</v>
      </c>
      <c r="C25" s="52">
        <v>0.80489999999999995</v>
      </c>
      <c r="T25" s="57"/>
    </row>
    <row r="26" spans="1:30" ht="15.75" x14ac:dyDescent="0.25">
      <c r="A26" s="2" t="s">
        <v>751</v>
      </c>
      <c r="B26" s="52">
        <v>0.33333333333333331</v>
      </c>
      <c r="C26" s="52">
        <v>0.80489999999999995</v>
      </c>
    </row>
    <row r="27" spans="1:30" x14ac:dyDescent="0.25">
      <c r="B27" s="52"/>
    </row>
    <row r="29" spans="1:30" x14ac:dyDescent="0.25">
      <c r="A29" s="57" t="s">
        <v>810</v>
      </c>
    </row>
    <row r="30" spans="1:30" ht="15.75" x14ac:dyDescent="0.25">
      <c r="A30" s="2" t="s">
        <v>754</v>
      </c>
      <c r="B30" s="52"/>
      <c r="C30" s="52"/>
    </row>
    <row r="31" spans="1:30" ht="15.75" x14ac:dyDescent="0.25">
      <c r="A31" s="2" t="s">
        <v>757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</row>
  </sheetData>
  <sortState ref="A2:C28">
    <sortCondition descending="1" ref="B2:B28"/>
  </sortState>
  <pageMargins left="0.7" right="0.7" top="0.75" bottom="0.75" header="0.3" footer="0.3"/>
  <pageSetup paperSize="9" scale="59" orientation="landscape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U11" sqref="U11"/>
    </sheetView>
  </sheetViews>
  <sheetFormatPr defaultRowHeight="15" x14ac:dyDescent="0.25"/>
  <cols>
    <col min="1" max="1" width="28.28515625" customWidth="1"/>
  </cols>
  <sheetData>
    <row r="1" spans="1:3" ht="15.75" x14ac:dyDescent="0.25">
      <c r="A1" s="66" t="s">
        <v>811</v>
      </c>
    </row>
    <row r="2" spans="1:3" ht="15.75" x14ac:dyDescent="0.25">
      <c r="A2" s="2" t="s">
        <v>742</v>
      </c>
      <c r="B2" s="52">
        <v>1</v>
      </c>
      <c r="C2" s="52">
        <v>0.97109999999999996</v>
      </c>
    </row>
    <row r="3" spans="1:3" ht="15.75" x14ac:dyDescent="0.25">
      <c r="A3" s="2" t="s">
        <v>744</v>
      </c>
      <c r="B3" s="52">
        <v>1</v>
      </c>
      <c r="C3" s="52">
        <v>0.97109999999999996</v>
      </c>
    </row>
    <row r="4" spans="1:3" ht="15.75" x14ac:dyDescent="0.25">
      <c r="A4" s="2" t="s">
        <v>746</v>
      </c>
      <c r="B4" s="52">
        <v>1</v>
      </c>
      <c r="C4" s="52">
        <v>0.97109999999999996</v>
      </c>
    </row>
    <row r="5" spans="1:3" ht="15.75" x14ac:dyDescent="0.25">
      <c r="A5" s="34" t="s">
        <v>747</v>
      </c>
      <c r="B5" s="52">
        <v>1</v>
      </c>
      <c r="C5" s="52">
        <v>0.97109999999999996</v>
      </c>
    </row>
    <row r="6" spans="1:3" ht="15.75" x14ac:dyDescent="0.25">
      <c r="A6" s="2" t="s">
        <v>748</v>
      </c>
      <c r="B6" s="52">
        <v>1</v>
      </c>
      <c r="C6" s="52">
        <v>0.97109999999999996</v>
      </c>
    </row>
    <row r="7" spans="1:3" ht="15.75" x14ac:dyDescent="0.25">
      <c r="A7" s="2" t="s">
        <v>749</v>
      </c>
      <c r="B7" s="52">
        <v>1</v>
      </c>
      <c r="C7" s="52">
        <v>0.97109999999999996</v>
      </c>
    </row>
    <row r="8" spans="1:3" ht="15.75" x14ac:dyDescent="0.25">
      <c r="A8" s="2" t="s">
        <v>750</v>
      </c>
      <c r="B8" s="52">
        <v>1</v>
      </c>
      <c r="C8" s="52">
        <v>0.97109999999999996</v>
      </c>
    </row>
    <row r="9" spans="1:3" ht="15.75" x14ac:dyDescent="0.25">
      <c r="A9" s="2" t="s">
        <v>752</v>
      </c>
      <c r="B9" s="52">
        <v>1</v>
      </c>
      <c r="C9" s="52">
        <v>0.97109999999999996</v>
      </c>
    </row>
    <row r="10" spans="1:3" ht="15.75" x14ac:dyDescent="0.25">
      <c r="A10" s="2" t="s">
        <v>753</v>
      </c>
      <c r="B10" s="52">
        <v>1</v>
      </c>
      <c r="C10" s="52">
        <v>0.97109999999999996</v>
      </c>
    </row>
    <row r="11" spans="1:3" ht="15.75" x14ac:dyDescent="0.25">
      <c r="A11" s="2" t="s">
        <v>754</v>
      </c>
      <c r="B11" s="52">
        <v>1</v>
      </c>
      <c r="C11" s="52">
        <v>0.97109999999999996</v>
      </c>
    </row>
    <row r="12" spans="1:3" ht="15.75" x14ac:dyDescent="0.25">
      <c r="A12" s="2" t="s">
        <v>755</v>
      </c>
      <c r="B12" s="52">
        <v>1</v>
      </c>
      <c r="C12" s="52">
        <v>0.97109999999999996</v>
      </c>
    </row>
    <row r="13" spans="1:3" ht="15.75" x14ac:dyDescent="0.25">
      <c r="A13" s="2" t="s">
        <v>768</v>
      </c>
      <c r="B13" s="52">
        <v>1</v>
      </c>
      <c r="C13" s="52">
        <v>0.97109999999999996</v>
      </c>
    </row>
    <row r="14" spans="1:3" ht="15.75" x14ac:dyDescent="0.25">
      <c r="A14" s="2" t="s">
        <v>756</v>
      </c>
      <c r="B14" s="52">
        <v>1</v>
      </c>
      <c r="C14" s="52">
        <v>0.97109999999999996</v>
      </c>
    </row>
    <row r="15" spans="1:3" ht="15.75" x14ac:dyDescent="0.25">
      <c r="A15" s="2" t="s">
        <v>757</v>
      </c>
      <c r="B15" s="52">
        <v>1</v>
      </c>
      <c r="C15" s="52">
        <v>0.97109999999999996</v>
      </c>
    </row>
    <row r="16" spans="1:3" ht="15.75" x14ac:dyDescent="0.25">
      <c r="A16" s="2" t="s">
        <v>758</v>
      </c>
      <c r="B16" s="52">
        <v>1</v>
      </c>
      <c r="C16" s="52">
        <v>0.97109999999999996</v>
      </c>
    </row>
    <row r="17" spans="1:20" ht="15.75" x14ac:dyDescent="0.25">
      <c r="A17" s="2" t="s">
        <v>759</v>
      </c>
      <c r="B17" s="52">
        <v>1</v>
      </c>
      <c r="C17" s="52">
        <v>0.97109999999999996</v>
      </c>
    </row>
    <row r="18" spans="1:20" ht="15.75" x14ac:dyDescent="0.25">
      <c r="A18" s="2" t="s">
        <v>760</v>
      </c>
      <c r="B18" s="52">
        <v>1</v>
      </c>
      <c r="C18" s="52">
        <v>0.97109999999999996</v>
      </c>
    </row>
    <row r="19" spans="1:20" ht="15.75" x14ac:dyDescent="0.25">
      <c r="A19" s="2" t="s">
        <v>761</v>
      </c>
      <c r="B19" s="52">
        <v>1</v>
      </c>
      <c r="C19" s="52">
        <v>0.97109999999999996</v>
      </c>
    </row>
    <row r="20" spans="1:20" ht="15.75" x14ac:dyDescent="0.25">
      <c r="A20" s="2" t="s">
        <v>762</v>
      </c>
      <c r="B20" s="52">
        <v>1</v>
      </c>
      <c r="C20" s="52">
        <v>0.97109999999999996</v>
      </c>
    </row>
    <row r="21" spans="1:20" ht="15.75" x14ac:dyDescent="0.25">
      <c r="A21" s="2" t="s">
        <v>763</v>
      </c>
      <c r="B21" s="52">
        <v>1</v>
      </c>
      <c r="C21" s="52">
        <v>0.97109999999999996</v>
      </c>
    </row>
    <row r="22" spans="1:20" ht="15.75" x14ac:dyDescent="0.25">
      <c r="A22" s="2" t="s">
        <v>766</v>
      </c>
      <c r="B22" s="52">
        <v>1</v>
      </c>
      <c r="C22" s="52">
        <v>0.97109999999999996</v>
      </c>
    </row>
    <row r="23" spans="1:20" ht="15.75" x14ac:dyDescent="0.25">
      <c r="A23" s="2" t="s">
        <v>764</v>
      </c>
      <c r="B23" s="52">
        <v>1</v>
      </c>
      <c r="C23" s="52">
        <v>0.97109999999999996</v>
      </c>
    </row>
    <row r="24" spans="1:20" ht="15.75" x14ac:dyDescent="0.25">
      <c r="A24" s="50" t="s">
        <v>765</v>
      </c>
      <c r="B24" s="52">
        <v>1</v>
      </c>
      <c r="C24" s="52">
        <v>0.97109999999999996</v>
      </c>
    </row>
    <row r="25" spans="1:20" ht="15.75" x14ac:dyDescent="0.25">
      <c r="A25" s="2" t="s">
        <v>745</v>
      </c>
      <c r="B25" s="52">
        <v>0.98360655737704916</v>
      </c>
      <c r="C25" s="52">
        <v>0.97109999999999996</v>
      </c>
    </row>
    <row r="26" spans="1:20" ht="15.75" x14ac:dyDescent="0.25">
      <c r="A26" s="2" t="s">
        <v>743</v>
      </c>
      <c r="B26" s="52">
        <v>0.9538461538461539</v>
      </c>
      <c r="C26" s="52">
        <v>0.97109999999999996</v>
      </c>
    </row>
    <row r="27" spans="1:20" ht="15.75" x14ac:dyDescent="0.25">
      <c r="A27" s="2" t="s">
        <v>741</v>
      </c>
      <c r="B27" s="52">
        <v>0.93843648208469055</v>
      </c>
      <c r="C27" s="52">
        <v>0.97109999999999996</v>
      </c>
      <c r="T27" s="57"/>
    </row>
    <row r="28" spans="1:20" ht="15.75" x14ac:dyDescent="0.25">
      <c r="A28" s="2" t="s">
        <v>751</v>
      </c>
      <c r="B28" s="52">
        <v>0.88461538461538458</v>
      </c>
      <c r="C28" s="52">
        <v>0.97109999999999996</v>
      </c>
    </row>
    <row r="29" spans="1:20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68" orientation="landscape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7"/>
  <sheetViews>
    <sheetView topLeftCell="A7" workbookViewId="0">
      <selection activeCell="U11" sqref="U11"/>
    </sheetView>
  </sheetViews>
  <sheetFormatPr defaultRowHeight="15" x14ac:dyDescent="0.25"/>
  <cols>
    <col min="1" max="1" width="28.28515625" customWidth="1"/>
  </cols>
  <sheetData>
    <row r="1" spans="1:3" ht="15.75" x14ac:dyDescent="0.25">
      <c r="A1" s="67" t="s">
        <v>812</v>
      </c>
    </row>
    <row r="2" spans="1:3" ht="15.75" x14ac:dyDescent="0.25">
      <c r="A2" s="2" t="s">
        <v>742</v>
      </c>
      <c r="B2" s="68">
        <v>1</v>
      </c>
      <c r="C2" s="52">
        <v>0.86729999999999996</v>
      </c>
    </row>
    <row r="3" spans="1:3" ht="15.75" x14ac:dyDescent="0.25">
      <c r="A3" s="2" t="s">
        <v>744</v>
      </c>
      <c r="B3" s="68">
        <v>1</v>
      </c>
      <c r="C3" s="52">
        <v>0.86729999999999996</v>
      </c>
    </row>
    <row r="4" spans="1:3" ht="15.75" x14ac:dyDescent="0.25">
      <c r="A4" s="2" t="s">
        <v>745</v>
      </c>
      <c r="B4" s="68">
        <v>1</v>
      </c>
      <c r="C4" s="52">
        <v>0.86729999999999996</v>
      </c>
    </row>
    <row r="5" spans="1:3" ht="15.75" x14ac:dyDescent="0.25">
      <c r="A5" s="34" t="s">
        <v>747</v>
      </c>
      <c r="B5" s="68">
        <v>1</v>
      </c>
      <c r="C5" s="52">
        <v>0.86729999999999996</v>
      </c>
    </row>
    <row r="6" spans="1:3" ht="15.75" x14ac:dyDescent="0.25">
      <c r="A6" s="2" t="s">
        <v>748</v>
      </c>
      <c r="B6" s="68">
        <v>1</v>
      </c>
      <c r="C6" s="52">
        <v>0.86729999999999996</v>
      </c>
    </row>
    <row r="7" spans="1:3" ht="15.75" x14ac:dyDescent="0.25">
      <c r="A7" s="2" t="s">
        <v>749</v>
      </c>
      <c r="B7" s="68">
        <v>1</v>
      </c>
      <c r="C7" s="52">
        <v>0.86729999999999996</v>
      </c>
    </row>
    <row r="8" spans="1:3" ht="15.75" x14ac:dyDescent="0.25">
      <c r="A8" s="2" t="s">
        <v>752</v>
      </c>
      <c r="B8" s="68">
        <v>1</v>
      </c>
      <c r="C8" s="52">
        <v>0.86729999999999996</v>
      </c>
    </row>
    <row r="9" spans="1:3" ht="15.75" x14ac:dyDescent="0.25">
      <c r="A9" s="2" t="s">
        <v>753</v>
      </c>
      <c r="B9" s="68">
        <v>1</v>
      </c>
      <c r="C9" s="52">
        <v>0.86729999999999996</v>
      </c>
    </row>
    <row r="10" spans="1:3" ht="15.75" x14ac:dyDescent="0.25">
      <c r="A10" s="2" t="s">
        <v>768</v>
      </c>
      <c r="B10" s="68">
        <v>1</v>
      </c>
      <c r="C10" s="52">
        <v>0.86729999999999996</v>
      </c>
    </row>
    <row r="11" spans="1:3" ht="15.75" x14ac:dyDescent="0.25">
      <c r="A11" s="2" t="s">
        <v>756</v>
      </c>
      <c r="B11" s="68">
        <v>1</v>
      </c>
      <c r="C11" s="52">
        <v>0.86729999999999996</v>
      </c>
    </row>
    <row r="12" spans="1:3" ht="15.75" x14ac:dyDescent="0.25">
      <c r="A12" s="2" t="s">
        <v>759</v>
      </c>
      <c r="B12" s="68">
        <v>1</v>
      </c>
      <c r="C12" s="52">
        <v>0.86729999999999996</v>
      </c>
    </row>
    <row r="13" spans="1:3" ht="15.75" x14ac:dyDescent="0.25">
      <c r="A13" s="2" t="s">
        <v>760</v>
      </c>
      <c r="B13" s="68">
        <v>1</v>
      </c>
      <c r="C13" s="52">
        <v>0.86729999999999996</v>
      </c>
    </row>
    <row r="14" spans="1:3" ht="15.75" x14ac:dyDescent="0.25">
      <c r="A14" s="2" t="s">
        <v>761</v>
      </c>
      <c r="B14" s="68">
        <v>1</v>
      </c>
      <c r="C14" s="52">
        <v>0.86729999999999996</v>
      </c>
    </row>
    <row r="15" spans="1:3" ht="15.75" x14ac:dyDescent="0.25">
      <c r="A15" s="2" t="s">
        <v>762</v>
      </c>
      <c r="B15" s="68">
        <v>1</v>
      </c>
      <c r="C15" s="52">
        <v>0.86729999999999996</v>
      </c>
    </row>
    <row r="16" spans="1:3" ht="15.75" x14ac:dyDescent="0.25">
      <c r="A16" s="2" t="s">
        <v>763</v>
      </c>
      <c r="B16" s="68">
        <v>1</v>
      </c>
      <c r="C16" s="52">
        <v>0.86729999999999996</v>
      </c>
    </row>
    <row r="17" spans="1:30" ht="15.75" x14ac:dyDescent="0.25">
      <c r="A17" s="2" t="s">
        <v>764</v>
      </c>
      <c r="B17" s="68">
        <v>1</v>
      </c>
      <c r="C17" s="52">
        <v>0.86729999999999996</v>
      </c>
    </row>
    <row r="18" spans="1:30" ht="15.75" x14ac:dyDescent="0.25">
      <c r="A18" s="50" t="s">
        <v>765</v>
      </c>
      <c r="B18" s="68">
        <v>0.75</v>
      </c>
      <c r="C18" s="52">
        <v>0.86729999999999996</v>
      </c>
    </row>
    <row r="19" spans="1:30" ht="15.75" x14ac:dyDescent="0.25">
      <c r="A19" s="2" t="s">
        <v>741</v>
      </c>
      <c r="B19" s="68">
        <v>0.74285714285714288</v>
      </c>
      <c r="C19" s="52">
        <v>0.86729999999999996</v>
      </c>
    </row>
    <row r="20" spans="1:30" ht="15.75" x14ac:dyDescent="0.25">
      <c r="A20" s="2" t="s">
        <v>758</v>
      </c>
      <c r="B20" s="68">
        <v>0</v>
      </c>
      <c r="C20" s="52">
        <v>0.86729999999999996</v>
      </c>
    </row>
    <row r="25" spans="1:30" x14ac:dyDescent="0.25">
      <c r="T25" s="57"/>
    </row>
    <row r="29" spans="1:30" x14ac:dyDescent="0.25">
      <c r="A29" s="57" t="s">
        <v>815</v>
      </c>
    </row>
    <row r="30" spans="1:30" ht="15.75" x14ac:dyDescent="0.25">
      <c r="A30" s="2" t="s">
        <v>743</v>
      </c>
      <c r="B30" s="68"/>
      <c r="C30" s="52"/>
    </row>
    <row r="31" spans="1:30" ht="15.75" x14ac:dyDescent="0.25">
      <c r="A31" s="2" t="s">
        <v>746</v>
      </c>
      <c r="B31" s="68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</row>
    <row r="32" spans="1:30" ht="15.75" x14ac:dyDescent="0.25">
      <c r="A32" s="2" t="s">
        <v>750</v>
      </c>
      <c r="B32" s="68"/>
      <c r="C32" s="52"/>
    </row>
    <row r="33" spans="1:3" ht="15.75" x14ac:dyDescent="0.25">
      <c r="A33" s="2" t="s">
        <v>751</v>
      </c>
      <c r="B33" s="68"/>
      <c r="C33" s="52"/>
    </row>
    <row r="34" spans="1:3" ht="15.75" x14ac:dyDescent="0.25">
      <c r="A34" s="2" t="s">
        <v>754</v>
      </c>
      <c r="B34" s="68"/>
      <c r="C34" s="52"/>
    </row>
    <row r="35" spans="1:3" ht="15.75" x14ac:dyDescent="0.25">
      <c r="A35" s="2" t="s">
        <v>755</v>
      </c>
      <c r="B35" s="68"/>
      <c r="C35" s="52"/>
    </row>
    <row r="36" spans="1:3" ht="15.75" x14ac:dyDescent="0.25">
      <c r="A36" s="2" t="s">
        <v>757</v>
      </c>
      <c r="B36" s="68"/>
      <c r="C36" s="52"/>
    </row>
    <row r="37" spans="1:3" ht="15.75" x14ac:dyDescent="0.25">
      <c r="A37" s="2" t="s">
        <v>766</v>
      </c>
      <c r="B37" s="68"/>
      <c r="C37" s="52"/>
    </row>
  </sheetData>
  <sortState ref="A2:C28">
    <sortCondition descending="1" ref="B2:B28"/>
  </sortState>
  <pageMargins left="0.7" right="0.7" top="0.75" bottom="0.75" header="0.3" footer="0.3"/>
  <pageSetup paperSize="9" scale="62" orientation="landscape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topLeftCell="A7" workbookViewId="0">
      <selection activeCell="U11" sqref="U11"/>
    </sheetView>
  </sheetViews>
  <sheetFormatPr defaultRowHeight="15" x14ac:dyDescent="0.25"/>
  <cols>
    <col min="1" max="1" width="28.28515625" customWidth="1"/>
    <col min="3" max="3" width="11.5703125" bestFit="1" customWidth="1"/>
    <col min="4" max="4" width="12.5703125" bestFit="1" customWidth="1"/>
    <col min="5" max="24" width="11.5703125" bestFit="1" customWidth="1"/>
    <col min="25" max="25" width="12.5703125" bestFit="1" customWidth="1"/>
    <col min="26" max="29" width="11.5703125" bestFit="1" customWidth="1"/>
  </cols>
  <sheetData>
    <row r="1" spans="1:3" x14ac:dyDescent="0.25">
      <c r="A1" s="62" t="s">
        <v>96</v>
      </c>
    </row>
    <row r="2" spans="1:3" ht="15.75" x14ac:dyDescent="0.25">
      <c r="A2" s="2" t="s">
        <v>741</v>
      </c>
      <c r="B2">
        <v>723</v>
      </c>
      <c r="C2" s="52"/>
    </row>
    <row r="3" spans="1:3" ht="15.75" x14ac:dyDescent="0.25">
      <c r="A3" s="2" t="s">
        <v>756</v>
      </c>
      <c r="B3">
        <v>355</v>
      </c>
      <c r="C3" s="52"/>
    </row>
    <row r="4" spans="1:3" ht="15.75" x14ac:dyDescent="0.25">
      <c r="A4" s="2" t="s">
        <v>759</v>
      </c>
      <c r="B4">
        <v>259</v>
      </c>
      <c r="C4" s="52"/>
    </row>
    <row r="5" spans="1:3" ht="15.75" x14ac:dyDescent="0.25">
      <c r="A5" s="2" t="s">
        <v>768</v>
      </c>
      <c r="B5">
        <v>223</v>
      </c>
      <c r="C5" s="52"/>
    </row>
    <row r="6" spans="1:3" ht="15.75" x14ac:dyDescent="0.25">
      <c r="A6" s="2" t="s">
        <v>745</v>
      </c>
      <c r="B6">
        <v>203</v>
      </c>
      <c r="C6" s="52"/>
    </row>
    <row r="7" spans="1:3" ht="15.75" x14ac:dyDescent="0.25">
      <c r="A7" s="2" t="s">
        <v>744</v>
      </c>
      <c r="B7">
        <v>194</v>
      </c>
      <c r="C7" s="52"/>
    </row>
    <row r="8" spans="1:3" ht="15.75" x14ac:dyDescent="0.25">
      <c r="A8" s="2" t="s">
        <v>758</v>
      </c>
      <c r="B8">
        <v>168</v>
      </c>
      <c r="C8" s="52"/>
    </row>
    <row r="9" spans="1:3" ht="15.75" x14ac:dyDescent="0.25">
      <c r="A9" s="34" t="s">
        <v>747</v>
      </c>
      <c r="B9">
        <v>112</v>
      </c>
      <c r="C9" s="52"/>
    </row>
    <row r="10" spans="1:3" ht="15.75" x14ac:dyDescent="0.25">
      <c r="A10" s="2" t="s">
        <v>742</v>
      </c>
      <c r="B10">
        <v>102</v>
      </c>
      <c r="C10" s="52"/>
    </row>
    <row r="11" spans="1:3" ht="15.75" x14ac:dyDescent="0.25">
      <c r="A11" s="2" t="s">
        <v>760</v>
      </c>
      <c r="B11">
        <v>96</v>
      </c>
      <c r="C11" s="52"/>
    </row>
    <row r="12" spans="1:3" ht="15.75" x14ac:dyDescent="0.25">
      <c r="A12" s="2" t="s">
        <v>762</v>
      </c>
      <c r="B12">
        <v>76</v>
      </c>
      <c r="C12" s="52"/>
    </row>
    <row r="13" spans="1:3" ht="15.75" x14ac:dyDescent="0.25">
      <c r="A13" s="2" t="s">
        <v>766</v>
      </c>
      <c r="B13">
        <v>74</v>
      </c>
      <c r="C13" s="52"/>
    </row>
    <row r="14" spans="1:3" ht="15.75" x14ac:dyDescent="0.25">
      <c r="A14" s="2" t="s">
        <v>753</v>
      </c>
      <c r="B14">
        <v>62</v>
      </c>
      <c r="C14" s="52"/>
    </row>
    <row r="15" spans="1:3" ht="15.75" x14ac:dyDescent="0.25">
      <c r="A15" s="2" t="s">
        <v>750</v>
      </c>
      <c r="B15">
        <v>60</v>
      </c>
      <c r="C15" s="52"/>
    </row>
    <row r="16" spans="1:3" ht="15.75" x14ac:dyDescent="0.25">
      <c r="A16" s="2" t="s">
        <v>764</v>
      </c>
      <c r="B16">
        <v>60</v>
      </c>
      <c r="C16" s="52"/>
    </row>
    <row r="17" spans="1:20" ht="15.75" x14ac:dyDescent="0.25">
      <c r="A17" s="2" t="s">
        <v>748</v>
      </c>
      <c r="B17">
        <v>51</v>
      </c>
      <c r="C17" s="52"/>
    </row>
    <row r="18" spans="1:20" ht="15.75" x14ac:dyDescent="0.25">
      <c r="A18" s="2" t="s">
        <v>751</v>
      </c>
      <c r="B18">
        <v>43</v>
      </c>
      <c r="C18" s="52"/>
    </row>
    <row r="19" spans="1:20" ht="15.75" x14ac:dyDescent="0.25">
      <c r="A19" s="2" t="s">
        <v>761</v>
      </c>
      <c r="B19">
        <v>43</v>
      </c>
      <c r="C19" s="52"/>
    </row>
    <row r="20" spans="1:20" ht="15.75" x14ac:dyDescent="0.25">
      <c r="A20" s="2" t="s">
        <v>743</v>
      </c>
      <c r="B20">
        <v>42</v>
      </c>
      <c r="C20" s="52"/>
    </row>
    <row r="21" spans="1:20" ht="15.75" x14ac:dyDescent="0.25">
      <c r="A21" s="50" t="s">
        <v>765</v>
      </c>
      <c r="B21">
        <v>42</v>
      </c>
      <c r="C21" s="52"/>
    </row>
    <row r="22" spans="1:20" ht="15.75" x14ac:dyDescent="0.25">
      <c r="A22" s="2" t="s">
        <v>754</v>
      </c>
      <c r="B22">
        <v>36</v>
      </c>
      <c r="C22" s="52"/>
    </row>
    <row r="23" spans="1:20" ht="15.75" x14ac:dyDescent="0.25">
      <c r="A23" s="2" t="s">
        <v>746</v>
      </c>
      <c r="B23">
        <v>25</v>
      </c>
      <c r="C23" s="52"/>
    </row>
    <row r="24" spans="1:20" ht="15.75" x14ac:dyDescent="0.25">
      <c r="A24" s="2" t="s">
        <v>752</v>
      </c>
      <c r="B24">
        <v>22</v>
      </c>
      <c r="C24" s="52"/>
    </row>
    <row r="25" spans="1:20" ht="15.75" x14ac:dyDescent="0.25">
      <c r="A25" s="2" t="s">
        <v>763</v>
      </c>
      <c r="B25">
        <v>15</v>
      </c>
      <c r="C25" s="52"/>
    </row>
    <row r="26" spans="1:20" ht="15.75" x14ac:dyDescent="0.25">
      <c r="A26" s="2" t="s">
        <v>755</v>
      </c>
      <c r="B26">
        <v>9</v>
      </c>
      <c r="C26" s="52"/>
    </row>
    <row r="27" spans="1:20" ht="15.75" x14ac:dyDescent="0.25">
      <c r="A27" s="2" t="s">
        <v>749</v>
      </c>
      <c r="B27">
        <v>4</v>
      </c>
      <c r="C27" s="52"/>
      <c r="T27" s="57"/>
    </row>
    <row r="28" spans="1:20" ht="15.75" x14ac:dyDescent="0.25">
      <c r="A28" s="2" t="s">
        <v>757</v>
      </c>
      <c r="B28">
        <v>0</v>
      </c>
      <c r="C28" s="52"/>
    </row>
    <row r="29" spans="1:20" x14ac:dyDescent="0.25">
      <c r="B29" s="52"/>
    </row>
  </sheetData>
  <sortState ref="A2:B28">
    <sortCondition descending="1" ref="B2:B28"/>
  </sortState>
  <pageMargins left="0.7" right="0.7" top="0.75" bottom="0.75" header="0.3" footer="0.3"/>
  <pageSetup paperSize="9" scale="73" orientation="landscape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U11" sqref="U11"/>
    </sheetView>
  </sheetViews>
  <sheetFormatPr defaultRowHeight="15" x14ac:dyDescent="0.25"/>
  <cols>
    <col min="1" max="1" width="28.28515625" customWidth="1"/>
    <col min="3" max="3" width="11.5703125" bestFit="1" customWidth="1"/>
    <col min="4" max="4" width="12.5703125" bestFit="1" customWidth="1"/>
    <col min="5" max="24" width="11.5703125" bestFit="1" customWidth="1"/>
    <col min="25" max="25" width="12.5703125" bestFit="1" customWidth="1"/>
    <col min="26" max="29" width="11.5703125" bestFit="1" customWidth="1"/>
  </cols>
  <sheetData>
    <row r="1" spans="1:3" x14ac:dyDescent="0.25">
      <c r="A1" s="62" t="s">
        <v>98</v>
      </c>
    </row>
    <row r="2" spans="1:3" ht="15.75" x14ac:dyDescent="0.25">
      <c r="A2" s="2" t="s">
        <v>741</v>
      </c>
      <c r="B2">
        <v>1429</v>
      </c>
      <c r="C2" s="52"/>
    </row>
    <row r="3" spans="1:3" ht="15.75" x14ac:dyDescent="0.25">
      <c r="A3" s="2" t="s">
        <v>756</v>
      </c>
      <c r="B3">
        <v>607</v>
      </c>
      <c r="C3" s="52"/>
    </row>
    <row r="4" spans="1:3" ht="15.75" x14ac:dyDescent="0.25">
      <c r="A4" s="2" t="s">
        <v>744</v>
      </c>
      <c r="B4">
        <v>493</v>
      </c>
      <c r="C4" s="52"/>
    </row>
    <row r="5" spans="1:3" ht="15.75" x14ac:dyDescent="0.25">
      <c r="A5" s="2" t="s">
        <v>759</v>
      </c>
      <c r="B5">
        <v>361</v>
      </c>
      <c r="C5" s="52"/>
    </row>
    <row r="6" spans="1:3" ht="15.75" x14ac:dyDescent="0.25">
      <c r="A6" s="2" t="s">
        <v>768</v>
      </c>
      <c r="B6">
        <v>342</v>
      </c>
      <c r="C6" s="52"/>
    </row>
    <row r="7" spans="1:3" ht="15.75" x14ac:dyDescent="0.25">
      <c r="A7" s="2" t="s">
        <v>758</v>
      </c>
      <c r="B7">
        <v>288</v>
      </c>
      <c r="C7" s="52"/>
    </row>
    <row r="8" spans="1:3" ht="15.75" x14ac:dyDescent="0.25">
      <c r="A8" s="2" t="s">
        <v>745</v>
      </c>
      <c r="B8">
        <v>286</v>
      </c>
      <c r="C8" s="52"/>
    </row>
    <row r="9" spans="1:3" ht="15.75" x14ac:dyDescent="0.25">
      <c r="A9" s="2" t="s">
        <v>742</v>
      </c>
      <c r="B9">
        <v>199</v>
      </c>
      <c r="C9" s="52"/>
    </row>
    <row r="10" spans="1:3" ht="15.75" x14ac:dyDescent="0.25">
      <c r="A10" s="2" t="s">
        <v>760</v>
      </c>
      <c r="B10">
        <v>185</v>
      </c>
      <c r="C10" s="52"/>
    </row>
    <row r="11" spans="1:3" ht="15.75" x14ac:dyDescent="0.25">
      <c r="A11" s="34" t="s">
        <v>747</v>
      </c>
      <c r="B11">
        <v>157</v>
      </c>
      <c r="C11" s="52"/>
    </row>
    <row r="12" spans="1:3" ht="15.75" x14ac:dyDescent="0.25">
      <c r="A12" s="2" t="s">
        <v>762</v>
      </c>
      <c r="B12">
        <v>149</v>
      </c>
      <c r="C12" s="52"/>
    </row>
    <row r="13" spans="1:3" ht="15.75" x14ac:dyDescent="0.25">
      <c r="A13" s="2" t="s">
        <v>748</v>
      </c>
      <c r="B13">
        <v>137</v>
      </c>
      <c r="C13" s="52"/>
    </row>
    <row r="14" spans="1:3" ht="15.75" x14ac:dyDescent="0.25">
      <c r="A14" s="2" t="s">
        <v>764</v>
      </c>
      <c r="B14">
        <v>113</v>
      </c>
      <c r="C14" s="52"/>
    </row>
    <row r="15" spans="1:3" ht="15.75" x14ac:dyDescent="0.25">
      <c r="A15" s="2" t="s">
        <v>766</v>
      </c>
      <c r="B15">
        <v>98</v>
      </c>
      <c r="C15" s="52"/>
    </row>
    <row r="16" spans="1:3" ht="15.75" x14ac:dyDescent="0.25">
      <c r="A16" s="2" t="s">
        <v>750</v>
      </c>
      <c r="B16">
        <v>96</v>
      </c>
      <c r="C16" s="52"/>
    </row>
    <row r="17" spans="1:20" ht="15.75" x14ac:dyDescent="0.25">
      <c r="A17" s="2" t="s">
        <v>752</v>
      </c>
      <c r="B17">
        <v>81</v>
      </c>
      <c r="C17" s="52"/>
    </row>
    <row r="18" spans="1:20" ht="15.75" x14ac:dyDescent="0.25">
      <c r="A18" s="2" t="s">
        <v>753</v>
      </c>
      <c r="B18">
        <v>78</v>
      </c>
      <c r="C18" s="52"/>
    </row>
    <row r="19" spans="1:20" ht="15.75" x14ac:dyDescent="0.25">
      <c r="A19" s="2" t="s">
        <v>751</v>
      </c>
      <c r="B19">
        <v>75</v>
      </c>
      <c r="C19" s="52"/>
    </row>
    <row r="20" spans="1:20" ht="15.75" x14ac:dyDescent="0.25">
      <c r="A20" s="2" t="s">
        <v>743</v>
      </c>
      <c r="B20">
        <v>74</v>
      </c>
      <c r="C20" s="52"/>
    </row>
    <row r="21" spans="1:20" ht="15.75" x14ac:dyDescent="0.25">
      <c r="A21" s="50" t="s">
        <v>765</v>
      </c>
      <c r="B21">
        <v>74</v>
      </c>
      <c r="C21" s="52"/>
    </row>
    <row r="22" spans="1:20" ht="15.75" x14ac:dyDescent="0.25">
      <c r="A22" s="2" t="s">
        <v>761</v>
      </c>
      <c r="B22">
        <v>62</v>
      </c>
      <c r="C22" s="52"/>
    </row>
    <row r="23" spans="1:20" ht="15.75" x14ac:dyDescent="0.25">
      <c r="A23" s="2" t="s">
        <v>754</v>
      </c>
      <c r="B23">
        <v>60</v>
      </c>
      <c r="C23" s="52"/>
    </row>
    <row r="24" spans="1:20" ht="15.75" x14ac:dyDescent="0.25">
      <c r="A24" s="2" t="s">
        <v>746</v>
      </c>
      <c r="B24">
        <v>41</v>
      </c>
      <c r="C24" s="52"/>
    </row>
    <row r="25" spans="1:20" ht="15.75" x14ac:dyDescent="0.25">
      <c r="A25" s="2" t="s">
        <v>763</v>
      </c>
      <c r="B25">
        <v>34</v>
      </c>
      <c r="C25" s="52"/>
    </row>
    <row r="26" spans="1:20" ht="15.75" x14ac:dyDescent="0.25">
      <c r="A26" s="2" t="s">
        <v>755</v>
      </c>
      <c r="B26">
        <v>28</v>
      </c>
      <c r="C26" s="52"/>
    </row>
    <row r="27" spans="1:20" ht="15.75" x14ac:dyDescent="0.25">
      <c r="A27" s="2" t="s">
        <v>757</v>
      </c>
      <c r="B27">
        <v>20</v>
      </c>
      <c r="C27" s="52"/>
      <c r="T27" s="57"/>
    </row>
    <row r="28" spans="1:20" ht="15.75" x14ac:dyDescent="0.25">
      <c r="A28" s="2" t="s">
        <v>749</v>
      </c>
      <c r="B28">
        <v>12</v>
      </c>
      <c r="C28" s="52"/>
    </row>
    <row r="29" spans="1:20" x14ac:dyDescent="0.25">
      <c r="B29" s="52"/>
    </row>
  </sheetData>
  <sortState ref="A2:B28">
    <sortCondition descending="1" ref="B2:B28"/>
  </sortState>
  <pageMargins left="0.7" right="0.7" top="0.75" bottom="0.75" header="0.3" footer="0.3"/>
  <pageSetup paperSize="9" scale="73" orientation="landscape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U11" sqref="U11"/>
    </sheetView>
  </sheetViews>
  <sheetFormatPr defaultRowHeight="15" x14ac:dyDescent="0.25"/>
  <cols>
    <col min="1" max="1" width="28.28515625" customWidth="1"/>
    <col min="3" max="3" width="11.5703125" bestFit="1" customWidth="1"/>
    <col min="4" max="4" width="12.5703125" bestFit="1" customWidth="1"/>
    <col min="5" max="24" width="11.5703125" bestFit="1" customWidth="1"/>
    <col min="25" max="25" width="12.5703125" bestFit="1" customWidth="1"/>
    <col min="26" max="29" width="11.5703125" bestFit="1" customWidth="1"/>
  </cols>
  <sheetData>
    <row r="1" spans="1:3" x14ac:dyDescent="0.25">
      <c r="A1" s="62" t="s">
        <v>97</v>
      </c>
    </row>
    <row r="2" spans="1:3" ht="15.75" x14ac:dyDescent="0.25">
      <c r="A2" s="2" t="s">
        <v>741</v>
      </c>
      <c r="B2">
        <v>1084</v>
      </c>
      <c r="C2" s="52"/>
    </row>
    <row r="3" spans="1:3" ht="15.75" x14ac:dyDescent="0.25">
      <c r="A3" s="2" t="s">
        <v>756</v>
      </c>
      <c r="B3">
        <v>320</v>
      </c>
      <c r="C3" s="52"/>
    </row>
    <row r="4" spans="1:3" ht="15.75" x14ac:dyDescent="0.25">
      <c r="A4" s="2" t="s">
        <v>744</v>
      </c>
      <c r="B4">
        <v>315</v>
      </c>
      <c r="C4" s="52"/>
    </row>
    <row r="5" spans="1:3" ht="15.75" x14ac:dyDescent="0.25">
      <c r="A5" s="2" t="s">
        <v>758</v>
      </c>
      <c r="B5">
        <v>199</v>
      </c>
      <c r="C5" s="52"/>
    </row>
    <row r="6" spans="1:3" ht="15.75" x14ac:dyDescent="0.25">
      <c r="A6" s="2" t="s">
        <v>768</v>
      </c>
      <c r="B6">
        <v>154</v>
      </c>
      <c r="C6" s="52"/>
    </row>
    <row r="7" spans="1:3" ht="15.75" x14ac:dyDescent="0.25">
      <c r="A7" s="2" t="s">
        <v>745</v>
      </c>
      <c r="B7">
        <v>141</v>
      </c>
      <c r="C7" s="52"/>
    </row>
    <row r="8" spans="1:3" ht="15.75" x14ac:dyDescent="0.25">
      <c r="A8" s="2" t="s">
        <v>759</v>
      </c>
      <c r="B8">
        <v>128</v>
      </c>
      <c r="C8" s="52"/>
    </row>
    <row r="9" spans="1:3" ht="15.75" x14ac:dyDescent="0.25">
      <c r="A9" s="34" t="s">
        <v>747</v>
      </c>
      <c r="B9">
        <v>99</v>
      </c>
      <c r="C9" s="52"/>
    </row>
    <row r="10" spans="1:3" ht="15.75" x14ac:dyDescent="0.25">
      <c r="A10" s="2" t="s">
        <v>742</v>
      </c>
      <c r="B10">
        <v>89</v>
      </c>
      <c r="C10" s="52"/>
    </row>
    <row r="11" spans="1:3" ht="15.75" x14ac:dyDescent="0.25">
      <c r="A11" s="2" t="s">
        <v>764</v>
      </c>
      <c r="B11">
        <v>84</v>
      </c>
      <c r="C11" s="52"/>
    </row>
    <row r="12" spans="1:3" ht="15.75" x14ac:dyDescent="0.25">
      <c r="A12" s="2" t="s">
        <v>748</v>
      </c>
      <c r="B12">
        <v>81</v>
      </c>
      <c r="C12" s="52"/>
    </row>
    <row r="13" spans="1:3" ht="15.75" x14ac:dyDescent="0.25">
      <c r="A13" s="2" t="s">
        <v>750</v>
      </c>
      <c r="B13">
        <v>77</v>
      </c>
      <c r="C13" s="52"/>
    </row>
    <row r="14" spans="1:3" ht="15.75" x14ac:dyDescent="0.25">
      <c r="A14" s="2" t="s">
        <v>766</v>
      </c>
      <c r="B14">
        <v>70</v>
      </c>
      <c r="C14" s="52"/>
    </row>
    <row r="15" spans="1:3" ht="15.75" x14ac:dyDescent="0.25">
      <c r="A15" s="50" t="s">
        <v>765</v>
      </c>
      <c r="B15">
        <v>68</v>
      </c>
      <c r="C15" s="52"/>
    </row>
    <row r="16" spans="1:3" ht="15.75" x14ac:dyDescent="0.25">
      <c r="A16" s="2" t="s">
        <v>762</v>
      </c>
      <c r="B16">
        <v>65</v>
      </c>
      <c r="C16" s="52"/>
    </row>
    <row r="17" spans="1:20" ht="15.75" x14ac:dyDescent="0.25">
      <c r="A17" s="2" t="s">
        <v>753</v>
      </c>
      <c r="B17">
        <v>62</v>
      </c>
      <c r="C17" s="52"/>
    </row>
    <row r="18" spans="1:20" ht="15.75" x14ac:dyDescent="0.25">
      <c r="A18" s="2" t="s">
        <v>752</v>
      </c>
      <c r="B18">
        <v>50</v>
      </c>
      <c r="C18" s="52"/>
    </row>
    <row r="19" spans="1:20" ht="15.75" x14ac:dyDescent="0.25">
      <c r="A19" s="2" t="s">
        <v>754</v>
      </c>
      <c r="B19">
        <v>48</v>
      </c>
      <c r="C19" s="52"/>
    </row>
    <row r="20" spans="1:20" ht="15.75" x14ac:dyDescent="0.25">
      <c r="A20" s="2" t="s">
        <v>743</v>
      </c>
      <c r="B20">
        <v>44</v>
      </c>
      <c r="C20" s="52"/>
    </row>
    <row r="21" spans="1:20" ht="15.75" x14ac:dyDescent="0.25">
      <c r="A21" s="2" t="s">
        <v>760</v>
      </c>
      <c r="B21">
        <v>43</v>
      </c>
      <c r="C21" s="52"/>
    </row>
    <row r="22" spans="1:20" ht="15.75" x14ac:dyDescent="0.25">
      <c r="A22" s="2" t="s">
        <v>751</v>
      </c>
      <c r="B22">
        <v>28</v>
      </c>
      <c r="C22" s="52"/>
    </row>
    <row r="23" spans="1:20" ht="15.75" x14ac:dyDescent="0.25">
      <c r="A23" s="2" t="s">
        <v>746</v>
      </c>
      <c r="B23">
        <v>22</v>
      </c>
      <c r="C23" s="52"/>
    </row>
    <row r="24" spans="1:20" ht="15.75" x14ac:dyDescent="0.25">
      <c r="A24" s="2" t="s">
        <v>761</v>
      </c>
      <c r="B24">
        <v>17</v>
      </c>
      <c r="C24" s="52"/>
    </row>
    <row r="25" spans="1:20" ht="15.75" x14ac:dyDescent="0.25">
      <c r="A25" s="2" t="s">
        <v>763</v>
      </c>
      <c r="B25">
        <v>13</v>
      </c>
      <c r="C25" s="52"/>
    </row>
    <row r="26" spans="1:20" ht="15.75" x14ac:dyDescent="0.25">
      <c r="A26" s="2" t="s">
        <v>755</v>
      </c>
      <c r="B26">
        <v>12</v>
      </c>
      <c r="C26" s="52"/>
    </row>
    <row r="27" spans="1:20" ht="15.75" x14ac:dyDescent="0.25">
      <c r="A27" s="2" t="s">
        <v>749</v>
      </c>
      <c r="B27">
        <v>11</v>
      </c>
      <c r="C27" s="52"/>
      <c r="T27" s="57"/>
    </row>
    <row r="28" spans="1:20" ht="15.75" x14ac:dyDescent="0.25">
      <c r="A28" s="2" t="s">
        <v>757</v>
      </c>
      <c r="B28">
        <v>11</v>
      </c>
      <c r="C28" s="52"/>
    </row>
    <row r="29" spans="1:20" x14ac:dyDescent="0.25">
      <c r="B29" s="52"/>
    </row>
  </sheetData>
  <sortState ref="A2:B28">
    <sortCondition descending="1" ref="B2:B28"/>
  </sortState>
  <pageMargins left="0.7" right="0.7" top="0.75" bottom="0.75" header="0.3" footer="0.3"/>
  <pageSetup paperSize="9" scale="7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8"/>
  <sheetViews>
    <sheetView workbookViewId="0">
      <selection activeCell="D37" sqref="D37"/>
    </sheetView>
  </sheetViews>
  <sheetFormatPr defaultRowHeight="15" x14ac:dyDescent="0.25"/>
  <cols>
    <col min="1" max="1" width="28.28515625" customWidth="1"/>
  </cols>
  <sheetData>
    <row r="1" spans="1:2" x14ac:dyDescent="0.25">
      <c r="A1" s="51" t="s">
        <v>767</v>
      </c>
    </row>
    <row r="2" spans="1:2" ht="15.75" x14ac:dyDescent="0.25">
      <c r="A2" s="2" t="s">
        <v>741</v>
      </c>
      <c r="B2" s="15">
        <v>1</v>
      </c>
    </row>
    <row r="3" spans="1:2" ht="15.75" x14ac:dyDescent="0.25">
      <c r="A3" s="2" t="s">
        <v>742</v>
      </c>
      <c r="B3" s="15">
        <v>1</v>
      </c>
    </row>
    <row r="4" spans="1:2" ht="15.75" x14ac:dyDescent="0.25">
      <c r="A4" s="2" t="s">
        <v>743</v>
      </c>
      <c r="B4" s="15">
        <v>1</v>
      </c>
    </row>
    <row r="5" spans="1:2" ht="15.75" x14ac:dyDescent="0.25">
      <c r="A5" s="2" t="s">
        <v>744</v>
      </c>
      <c r="B5" s="15">
        <v>1</v>
      </c>
    </row>
    <row r="6" spans="1:2" ht="15.75" x14ac:dyDescent="0.25">
      <c r="A6" s="2" t="s">
        <v>751</v>
      </c>
      <c r="B6" s="15">
        <v>1</v>
      </c>
    </row>
    <row r="7" spans="1:2" ht="15.75" x14ac:dyDescent="0.25">
      <c r="A7" s="2" t="s">
        <v>768</v>
      </c>
      <c r="B7" s="15">
        <v>1</v>
      </c>
    </row>
    <row r="8" spans="1:2" ht="15.75" x14ac:dyDescent="0.25">
      <c r="A8" s="2" t="s">
        <v>759</v>
      </c>
      <c r="B8" s="15">
        <v>1</v>
      </c>
    </row>
    <row r="9" spans="1:2" ht="15.75" x14ac:dyDescent="0.25">
      <c r="A9" s="2" t="s">
        <v>761</v>
      </c>
      <c r="B9" s="15">
        <v>1</v>
      </c>
    </row>
    <row r="10" spans="1:2" ht="15.75" x14ac:dyDescent="0.25">
      <c r="A10" s="2" t="s">
        <v>762</v>
      </c>
      <c r="B10" s="15">
        <v>1</v>
      </c>
    </row>
    <row r="11" spans="1:2" ht="15.75" x14ac:dyDescent="0.25">
      <c r="A11" s="2" t="s">
        <v>766</v>
      </c>
      <c r="B11" s="15">
        <v>1</v>
      </c>
    </row>
    <row r="12" spans="1:2" ht="15.75" x14ac:dyDescent="0.25">
      <c r="A12" s="50" t="s">
        <v>765</v>
      </c>
      <c r="B12" s="15">
        <v>1</v>
      </c>
    </row>
    <row r="13" spans="1:2" ht="15.75" x14ac:dyDescent="0.25">
      <c r="A13" s="2" t="s">
        <v>745</v>
      </c>
      <c r="B13" s="15">
        <v>0</v>
      </c>
    </row>
    <row r="14" spans="1:2" ht="15.75" x14ac:dyDescent="0.25">
      <c r="A14" s="2" t="s">
        <v>746</v>
      </c>
      <c r="B14" s="15">
        <v>0</v>
      </c>
    </row>
    <row r="15" spans="1:2" ht="15.75" x14ac:dyDescent="0.25">
      <c r="A15" s="34" t="s">
        <v>747</v>
      </c>
      <c r="B15" s="15">
        <v>0</v>
      </c>
    </row>
    <row r="16" spans="1:2" ht="15.75" x14ac:dyDescent="0.25">
      <c r="A16" s="2" t="s">
        <v>748</v>
      </c>
      <c r="B16" s="15">
        <v>0</v>
      </c>
    </row>
    <row r="17" spans="1:2" ht="15.75" x14ac:dyDescent="0.25">
      <c r="A17" s="2" t="s">
        <v>749</v>
      </c>
      <c r="B17" s="15">
        <v>0</v>
      </c>
    </row>
    <row r="18" spans="1:2" ht="15.75" x14ac:dyDescent="0.25">
      <c r="A18" s="2" t="s">
        <v>750</v>
      </c>
      <c r="B18" s="15">
        <v>0</v>
      </c>
    </row>
    <row r="19" spans="1:2" ht="15.75" x14ac:dyDescent="0.25">
      <c r="A19" s="2" t="s">
        <v>752</v>
      </c>
      <c r="B19" s="15">
        <v>0</v>
      </c>
    </row>
    <row r="20" spans="1:2" ht="15.75" x14ac:dyDescent="0.25">
      <c r="A20" s="2" t="s">
        <v>753</v>
      </c>
      <c r="B20" s="15">
        <v>0</v>
      </c>
    </row>
    <row r="21" spans="1:2" ht="15.75" x14ac:dyDescent="0.25">
      <c r="A21" s="2" t="s">
        <v>754</v>
      </c>
      <c r="B21" s="15">
        <v>0</v>
      </c>
    </row>
    <row r="22" spans="1:2" ht="15.75" x14ac:dyDescent="0.25">
      <c r="A22" s="2" t="s">
        <v>755</v>
      </c>
      <c r="B22" s="15">
        <v>0</v>
      </c>
    </row>
    <row r="23" spans="1:2" ht="15.75" x14ac:dyDescent="0.25">
      <c r="A23" s="2" t="s">
        <v>756</v>
      </c>
      <c r="B23" s="15">
        <v>0</v>
      </c>
    </row>
    <row r="24" spans="1:2" ht="15.75" x14ac:dyDescent="0.25">
      <c r="A24" s="2" t="s">
        <v>757</v>
      </c>
      <c r="B24" s="15">
        <v>0</v>
      </c>
    </row>
    <row r="25" spans="1:2" ht="15.75" x14ac:dyDescent="0.25">
      <c r="A25" s="2" t="s">
        <v>758</v>
      </c>
      <c r="B25" s="15">
        <v>0</v>
      </c>
    </row>
    <row r="26" spans="1:2" ht="15.75" x14ac:dyDescent="0.25">
      <c r="A26" s="2" t="s">
        <v>760</v>
      </c>
      <c r="B26" s="15">
        <v>0</v>
      </c>
    </row>
    <row r="27" spans="1:2" ht="15.75" x14ac:dyDescent="0.25">
      <c r="A27" s="2" t="s">
        <v>763</v>
      </c>
      <c r="B27" s="15">
        <v>0</v>
      </c>
    </row>
    <row r="28" spans="1:2" ht="15.75" x14ac:dyDescent="0.25">
      <c r="A28" s="2" t="s">
        <v>764</v>
      </c>
      <c r="B28" s="15">
        <v>0</v>
      </c>
    </row>
  </sheetData>
  <sortState ref="A1:B27">
    <sortCondition descending="1" ref="B1:B27"/>
  </sortState>
  <pageMargins left="0.7" right="0.7" top="0.75" bottom="0.75" header="0.3" footer="0.3"/>
  <pageSetup paperSize="9" scale="71" orientation="landscape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topLeftCell="B1" workbookViewId="0">
      <selection activeCell="U11" sqref="U11"/>
    </sheetView>
  </sheetViews>
  <sheetFormatPr defaultRowHeight="15" x14ac:dyDescent="0.25"/>
  <cols>
    <col min="1" max="1" width="28.28515625" customWidth="1"/>
  </cols>
  <sheetData>
    <row r="1" spans="1:3" ht="15.75" x14ac:dyDescent="0.25">
      <c r="A1" s="66" t="s">
        <v>820</v>
      </c>
    </row>
    <row r="2" spans="1:3" ht="15.75" x14ac:dyDescent="0.25">
      <c r="A2" s="2" t="s">
        <v>742</v>
      </c>
      <c r="B2" s="52">
        <v>1</v>
      </c>
      <c r="C2" s="52">
        <v>0.45700000000000002</v>
      </c>
    </row>
    <row r="3" spans="1:3" ht="15.75" x14ac:dyDescent="0.25">
      <c r="A3" s="2" t="s">
        <v>743</v>
      </c>
      <c r="B3" s="52">
        <v>1</v>
      </c>
      <c r="C3" s="52">
        <v>0.45700000000000002</v>
      </c>
    </row>
    <row r="4" spans="1:3" ht="15.75" x14ac:dyDescent="0.25">
      <c r="A4" s="2" t="s">
        <v>762</v>
      </c>
      <c r="B4" s="52">
        <v>1</v>
      </c>
      <c r="C4" s="52">
        <v>0.45700000000000002</v>
      </c>
    </row>
    <row r="5" spans="1:3" ht="15.75" x14ac:dyDescent="0.25">
      <c r="A5" s="2" t="s">
        <v>766</v>
      </c>
      <c r="B5" s="52">
        <v>0.875</v>
      </c>
      <c r="C5" s="52">
        <v>0.45700000000000002</v>
      </c>
    </row>
    <row r="6" spans="1:3" ht="15.75" x14ac:dyDescent="0.25">
      <c r="A6" s="2" t="s">
        <v>750</v>
      </c>
      <c r="B6" s="52">
        <v>0.8</v>
      </c>
      <c r="C6" s="52">
        <v>0.45700000000000002</v>
      </c>
    </row>
    <row r="7" spans="1:3" ht="15.75" x14ac:dyDescent="0.25">
      <c r="A7" s="2" t="s">
        <v>745</v>
      </c>
      <c r="B7" s="52">
        <v>0.75</v>
      </c>
      <c r="C7" s="52">
        <v>0.45700000000000002</v>
      </c>
    </row>
    <row r="8" spans="1:3" ht="15.75" x14ac:dyDescent="0.25">
      <c r="A8" s="2" t="s">
        <v>756</v>
      </c>
      <c r="B8" s="52">
        <v>0.72413793103448276</v>
      </c>
      <c r="C8" s="52">
        <v>0.45700000000000002</v>
      </c>
    </row>
    <row r="9" spans="1:3" ht="15.75" x14ac:dyDescent="0.25">
      <c r="A9" s="50" t="s">
        <v>765</v>
      </c>
      <c r="B9" s="52">
        <v>0.61111111111111116</v>
      </c>
      <c r="C9" s="52">
        <v>0.45700000000000002</v>
      </c>
    </row>
    <row r="10" spans="1:3" ht="15.75" x14ac:dyDescent="0.25">
      <c r="A10" s="2" t="s">
        <v>768</v>
      </c>
      <c r="B10" s="52">
        <v>0.6</v>
      </c>
      <c r="C10" s="52">
        <v>0.45700000000000002</v>
      </c>
    </row>
    <row r="11" spans="1:3" ht="15.75" x14ac:dyDescent="0.25">
      <c r="A11" s="2" t="s">
        <v>760</v>
      </c>
      <c r="B11" s="52">
        <v>0.55555555555555558</v>
      </c>
      <c r="C11" s="52">
        <v>0.45700000000000002</v>
      </c>
    </row>
    <row r="12" spans="1:3" ht="15.75" x14ac:dyDescent="0.25">
      <c r="A12" s="2" t="s">
        <v>741</v>
      </c>
      <c r="B12" s="52">
        <v>0.51162790697674421</v>
      </c>
      <c r="C12" s="52">
        <v>0.45700000000000002</v>
      </c>
    </row>
    <row r="13" spans="1:3" ht="15.75" x14ac:dyDescent="0.25">
      <c r="A13" s="2" t="s">
        <v>757</v>
      </c>
      <c r="B13" s="52">
        <v>0.5</v>
      </c>
      <c r="C13" s="52">
        <v>0.45700000000000002</v>
      </c>
    </row>
    <row r="14" spans="1:3" ht="15.75" x14ac:dyDescent="0.25">
      <c r="A14" s="2" t="s">
        <v>754</v>
      </c>
      <c r="B14" s="52">
        <v>0.42857142857142855</v>
      </c>
      <c r="C14" s="52">
        <v>0.45700000000000002</v>
      </c>
    </row>
    <row r="15" spans="1:3" ht="15.75" x14ac:dyDescent="0.25">
      <c r="A15" s="2" t="s">
        <v>744</v>
      </c>
      <c r="B15" s="52">
        <v>0.4</v>
      </c>
      <c r="C15" s="52">
        <v>0.45700000000000002</v>
      </c>
    </row>
    <row r="16" spans="1:3" ht="15.75" x14ac:dyDescent="0.25">
      <c r="A16" s="2" t="s">
        <v>746</v>
      </c>
      <c r="B16" s="52">
        <v>0.4</v>
      </c>
      <c r="C16" s="52">
        <v>0.45700000000000002</v>
      </c>
    </row>
    <row r="17" spans="1:20" ht="15.75" x14ac:dyDescent="0.25">
      <c r="A17" s="2" t="s">
        <v>748</v>
      </c>
      <c r="B17" s="52">
        <v>0.4</v>
      </c>
      <c r="C17" s="52">
        <v>0.45700000000000002</v>
      </c>
    </row>
    <row r="18" spans="1:20" ht="15.75" x14ac:dyDescent="0.25">
      <c r="A18" s="2" t="s">
        <v>751</v>
      </c>
      <c r="B18" s="52">
        <v>0.4</v>
      </c>
      <c r="C18" s="52">
        <v>0.45700000000000002</v>
      </c>
    </row>
    <row r="19" spans="1:20" ht="15.75" x14ac:dyDescent="0.25">
      <c r="A19" s="2" t="s">
        <v>763</v>
      </c>
      <c r="B19" s="52">
        <v>0.4</v>
      </c>
      <c r="C19" s="52">
        <v>0.45700000000000002</v>
      </c>
    </row>
    <row r="20" spans="1:20" ht="15.75" x14ac:dyDescent="0.25">
      <c r="A20" s="2" t="s">
        <v>759</v>
      </c>
      <c r="B20" s="52">
        <v>0.27272727272727271</v>
      </c>
      <c r="C20" s="52">
        <v>0.45700000000000002</v>
      </c>
    </row>
    <row r="21" spans="1:20" ht="15.75" x14ac:dyDescent="0.25">
      <c r="A21" s="2" t="s">
        <v>749</v>
      </c>
      <c r="B21" s="52">
        <v>0.25</v>
      </c>
      <c r="C21" s="52">
        <v>0.45700000000000002</v>
      </c>
    </row>
    <row r="22" spans="1:20" ht="15.75" x14ac:dyDescent="0.25">
      <c r="A22" s="2" t="s">
        <v>752</v>
      </c>
      <c r="B22" s="52">
        <v>0.25</v>
      </c>
      <c r="C22" s="52">
        <v>0.45700000000000002</v>
      </c>
    </row>
    <row r="23" spans="1:20" ht="15.75" x14ac:dyDescent="0.25">
      <c r="A23" s="2" t="s">
        <v>753</v>
      </c>
      <c r="B23" s="52">
        <v>0.16666666666666666</v>
      </c>
      <c r="C23" s="52">
        <v>0.45700000000000002</v>
      </c>
    </row>
    <row r="24" spans="1:20" ht="15.75" x14ac:dyDescent="0.25">
      <c r="A24" s="2" t="s">
        <v>758</v>
      </c>
      <c r="B24" s="52">
        <v>0.125</v>
      </c>
      <c r="C24" s="52">
        <v>0.45700000000000002</v>
      </c>
    </row>
    <row r="25" spans="1:20" ht="15.75" x14ac:dyDescent="0.25">
      <c r="A25" s="2" t="s">
        <v>755</v>
      </c>
      <c r="B25" s="52">
        <v>0.1</v>
      </c>
      <c r="C25" s="52">
        <v>0.45700000000000002</v>
      </c>
    </row>
    <row r="26" spans="1:20" ht="15.75" x14ac:dyDescent="0.25">
      <c r="A26" s="34" t="s">
        <v>747</v>
      </c>
      <c r="B26" s="52">
        <v>0</v>
      </c>
      <c r="C26" s="52">
        <v>0.45700000000000002</v>
      </c>
    </row>
    <row r="27" spans="1:20" ht="15.75" x14ac:dyDescent="0.25">
      <c r="A27" s="2" t="s">
        <v>761</v>
      </c>
      <c r="B27" s="52">
        <v>0</v>
      </c>
      <c r="C27" s="52">
        <v>0.45700000000000002</v>
      </c>
      <c r="T27" s="57"/>
    </row>
    <row r="28" spans="1:20" ht="15.75" x14ac:dyDescent="0.25">
      <c r="A28" s="2" t="s">
        <v>764</v>
      </c>
      <c r="B28" s="52">
        <v>0</v>
      </c>
      <c r="C28" s="52">
        <v>0.45700000000000002</v>
      </c>
    </row>
    <row r="29" spans="1:20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68" orientation="landscape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topLeftCell="B1" workbookViewId="0">
      <selection activeCell="U11" sqref="U11"/>
    </sheetView>
  </sheetViews>
  <sheetFormatPr defaultRowHeight="15" x14ac:dyDescent="0.25"/>
  <cols>
    <col min="1" max="1" width="28.28515625" customWidth="1"/>
  </cols>
  <sheetData>
    <row r="1" spans="1:3" ht="15.75" x14ac:dyDescent="0.25">
      <c r="A1" s="66" t="s">
        <v>821</v>
      </c>
    </row>
    <row r="2" spans="1:3" ht="15.75" x14ac:dyDescent="0.25">
      <c r="A2" s="2" t="s">
        <v>760</v>
      </c>
      <c r="B2" s="52">
        <v>0.36377708978328172</v>
      </c>
      <c r="C2" s="52">
        <v>0.1207</v>
      </c>
    </row>
    <row r="3" spans="1:3" ht="15.75" x14ac:dyDescent="0.25">
      <c r="A3" s="2" t="s">
        <v>766</v>
      </c>
      <c r="B3" s="52">
        <v>0.33653846153846156</v>
      </c>
      <c r="C3" s="52">
        <v>0.1207</v>
      </c>
    </row>
    <row r="4" spans="1:3" ht="15.75" x14ac:dyDescent="0.25">
      <c r="A4" s="2" t="s">
        <v>745</v>
      </c>
      <c r="B4" s="52">
        <v>0.33603567085528985</v>
      </c>
      <c r="C4" s="52">
        <v>0.1207</v>
      </c>
    </row>
    <row r="5" spans="1:3" ht="15.75" x14ac:dyDescent="0.25">
      <c r="A5" s="2" t="s">
        <v>742</v>
      </c>
      <c r="B5" s="52">
        <v>0.2719546742209632</v>
      </c>
      <c r="C5" s="52">
        <v>0.1207</v>
      </c>
    </row>
    <row r="6" spans="1:3" ht="15.75" x14ac:dyDescent="0.25">
      <c r="A6" s="2" t="s">
        <v>752</v>
      </c>
      <c r="B6" s="52">
        <v>0.23886639676113361</v>
      </c>
      <c r="C6" s="52">
        <v>0.1207</v>
      </c>
    </row>
    <row r="7" spans="1:3" ht="15.75" x14ac:dyDescent="0.25">
      <c r="A7" s="2" t="s">
        <v>749</v>
      </c>
      <c r="B7" s="52">
        <v>0.23102310231023102</v>
      </c>
      <c r="C7" s="52">
        <v>0.1207</v>
      </c>
    </row>
    <row r="8" spans="1:3" ht="15.75" x14ac:dyDescent="0.25">
      <c r="A8" s="2" t="s">
        <v>743</v>
      </c>
      <c r="B8" s="52">
        <v>0.19256756756756757</v>
      </c>
      <c r="C8" s="52">
        <v>0.1207</v>
      </c>
    </row>
    <row r="9" spans="1:3" ht="15.75" x14ac:dyDescent="0.25">
      <c r="A9" s="2" t="s">
        <v>759</v>
      </c>
      <c r="B9" s="52">
        <v>0.17754105636928541</v>
      </c>
      <c r="C9" s="52">
        <v>0.1207</v>
      </c>
    </row>
    <row r="10" spans="1:3" ht="15.75" x14ac:dyDescent="0.25">
      <c r="A10" s="2" t="s">
        <v>762</v>
      </c>
      <c r="B10" s="52">
        <v>0.16913946587537093</v>
      </c>
      <c r="C10" s="52">
        <v>0.1207</v>
      </c>
    </row>
    <row r="11" spans="1:3" ht="15.75" x14ac:dyDescent="0.25">
      <c r="A11" s="2" t="s">
        <v>754</v>
      </c>
      <c r="B11" s="52">
        <v>0.16433566433566432</v>
      </c>
      <c r="C11" s="52">
        <v>0.1207</v>
      </c>
    </row>
    <row r="12" spans="1:3" ht="15.75" x14ac:dyDescent="0.25">
      <c r="A12" s="50" t="s">
        <v>765</v>
      </c>
      <c r="B12" s="52">
        <v>0.15245202558635396</v>
      </c>
      <c r="C12" s="52">
        <v>0.1207</v>
      </c>
    </row>
    <row r="13" spans="1:3" ht="15.75" x14ac:dyDescent="0.25">
      <c r="A13" s="2" t="s">
        <v>746</v>
      </c>
      <c r="B13" s="52">
        <v>0.12209302325581395</v>
      </c>
      <c r="C13" s="52">
        <v>0.1207</v>
      </c>
    </row>
    <row r="14" spans="1:3" ht="15.75" x14ac:dyDescent="0.25">
      <c r="A14" s="2" t="s">
        <v>751</v>
      </c>
      <c r="B14" s="52">
        <v>0.1166077738515901</v>
      </c>
      <c r="C14" s="52">
        <v>0.1207</v>
      </c>
    </row>
    <row r="15" spans="1:3" ht="15.75" x14ac:dyDescent="0.25">
      <c r="A15" s="2" t="s">
        <v>744</v>
      </c>
      <c r="B15" s="52">
        <v>0.10204516403919897</v>
      </c>
      <c r="C15" s="52">
        <v>0.1207</v>
      </c>
    </row>
    <row r="16" spans="1:3" ht="15.75" x14ac:dyDescent="0.25">
      <c r="A16" s="2" t="s">
        <v>763</v>
      </c>
      <c r="B16" s="52">
        <v>0.10031347962382445</v>
      </c>
      <c r="C16" s="52">
        <v>0.1207</v>
      </c>
    </row>
    <row r="17" spans="1:20" ht="15.75" x14ac:dyDescent="0.25">
      <c r="A17" s="2" t="s">
        <v>748</v>
      </c>
      <c r="B17" s="52">
        <v>9.2198581560283682E-2</v>
      </c>
      <c r="C17" s="52">
        <v>0.1207</v>
      </c>
    </row>
    <row r="18" spans="1:20" ht="15.75" x14ac:dyDescent="0.25">
      <c r="A18" s="2" t="s">
        <v>750</v>
      </c>
      <c r="B18" s="52">
        <v>9.1370558375634514E-2</v>
      </c>
      <c r="C18" s="52">
        <v>0.1207</v>
      </c>
    </row>
    <row r="19" spans="1:20" ht="15.75" x14ac:dyDescent="0.25">
      <c r="A19" s="2" t="s">
        <v>741</v>
      </c>
      <c r="B19" s="52">
        <v>8.8737368782497786E-2</v>
      </c>
      <c r="C19" s="52">
        <v>0.1207</v>
      </c>
    </row>
    <row r="20" spans="1:20" ht="15.75" x14ac:dyDescent="0.25">
      <c r="A20" s="2" t="s">
        <v>753</v>
      </c>
      <c r="B20" s="52">
        <v>8.1374321880650996E-2</v>
      </c>
      <c r="C20" s="52">
        <v>0.1207</v>
      </c>
    </row>
    <row r="21" spans="1:20" ht="15.75" x14ac:dyDescent="0.25">
      <c r="A21" s="2" t="s">
        <v>768</v>
      </c>
      <c r="B21" s="52">
        <v>7.0571630204657732E-2</v>
      </c>
      <c r="C21" s="52">
        <v>0.1207</v>
      </c>
    </row>
    <row r="22" spans="1:20" ht="15.75" x14ac:dyDescent="0.25">
      <c r="A22" s="2" t="s">
        <v>758</v>
      </c>
      <c r="B22" s="52">
        <v>6.9169960474308304E-2</v>
      </c>
      <c r="C22" s="52">
        <v>0.1207</v>
      </c>
    </row>
    <row r="23" spans="1:20" ht="15.75" x14ac:dyDescent="0.25">
      <c r="A23" s="2" t="s">
        <v>756</v>
      </c>
      <c r="B23" s="52">
        <v>6.9045771916214124E-2</v>
      </c>
      <c r="C23" s="52">
        <v>0.1207</v>
      </c>
    </row>
    <row r="24" spans="1:20" ht="15.75" x14ac:dyDescent="0.25">
      <c r="A24" s="2" t="s">
        <v>757</v>
      </c>
      <c r="B24" s="52">
        <v>6.3424947145877375E-2</v>
      </c>
      <c r="C24" s="52">
        <v>0.1207</v>
      </c>
    </row>
    <row r="25" spans="1:20" ht="15.75" x14ac:dyDescent="0.25">
      <c r="A25" s="2" t="s">
        <v>755</v>
      </c>
      <c r="B25" s="52">
        <v>4.8128342245989303E-2</v>
      </c>
      <c r="C25" s="52">
        <v>0.1207</v>
      </c>
    </row>
    <row r="26" spans="1:20" ht="15.75" x14ac:dyDescent="0.25">
      <c r="A26" s="34" t="s">
        <v>747</v>
      </c>
      <c r="B26" s="52">
        <v>0</v>
      </c>
      <c r="C26" s="52">
        <v>0.1207</v>
      </c>
    </row>
    <row r="27" spans="1:20" ht="15.75" x14ac:dyDescent="0.25">
      <c r="A27" s="2" t="s">
        <v>761</v>
      </c>
      <c r="B27" s="52">
        <v>0</v>
      </c>
      <c r="C27" s="52">
        <v>0.1207</v>
      </c>
      <c r="T27" s="57"/>
    </row>
    <row r="28" spans="1:20" ht="15.75" x14ac:dyDescent="0.25">
      <c r="A28" s="2" t="s">
        <v>764</v>
      </c>
      <c r="B28" s="52">
        <v>0</v>
      </c>
      <c r="C28" s="52">
        <v>0.1207</v>
      </c>
    </row>
    <row r="29" spans="1:20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68" orientation="landscape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U11" sqref="U11"/>
    </sheetView>
  </sheetViews>
  <sheetFormatPr defaultRowHeight="15" x14ac:dyDescent="0.25"/>
  <cols>
    <col min="1" max="1" width="28.28515625" customWidth="1"/>
  </cols>
  <sheetData>
    <row r="1" spans="1:3" ht="15.75" x14ac:dyDescent="0.25">
      <c r="A1" s="67" t="s">
        <v>822</v>
      </c>
    </row>
    <row r="2" spans="1:3" ht="15.75" x14ac:dyDescent="0.25">
      <c r="A2" s="2" t="s">
        <v>760</v>
      </c>
      <c r="B2" s="52">
        <v>0.3591331269349845</v>
      </c>
      <c r="C2" s="52">
        <v>9.3899999999999997E-2</v>
      </c>
    </row>
    <row r="3" spans="1:3" ht="15.75" x14ac:dyDescent="0.25">
      <c r="A3" s="2" t="s">
        <v>745</v>
      </c>
      <c r="B3" s="52">
        <v>0.30685042561815973</v>
      </c>
      <c r="C3" s="52">
        <v>9.3899999999999997E-2</v>
      </c>
    </row>
    <row r="4" spans="1:3" ht="15.75" x14ac:dyDescent="0.25">
      <c r="A4" s="2" t="s">
        <v>742</v>
      </c>
      <c r="B4" s="52">
        <v>0.2719546742209632</v>
      </c>
      <c r="C4" s="52">
        <v>9.3899999999999997E-2</v>
      </c>
    </row>
    <row r="5" spans="1:3" ht="15.75" x14ac:dyDescent="0.25">
      <c r="A5" s="2" t="s">
        <v>766</v>
      </c>
      <c r="B5" s="52">
        <v>0.25769230769230766</v>
      </c>
      <c r="C5" s="52">
        <v>9.3899999999999997E-2</v>
      </c>
    </row>
    <row r="6" spans="1:3" ht="15.75" x14ac:dyDescent="0.25">
      <c r="A6" s="2" t="s">
        <v>749</v>
      </c>
      <c r="B6" s="52">
        <v>0.23102310231023102</v>
      </c>
      <c r="C6" s="52">
        <v>9.3899999999999997E-2</v>
      </c>
    </row>
    <row r="7" spans="1:3" ht="15.75" x14ac:dyDescent="0.25">
      <c r="A7" s="2" t="s">
        <v>752</v>
      </c>
      <c r="B7" s="52">
        <v>0.20242914979757085</v>
      </c>
      <c r="C7" s="52">
        <v>9.3899999999999997E-2</v>
      </c>
    </row>
    <row r="8" spans="1:3" ht="15.75" x14ac:dyDescent="0.25">
      <c r="A8" s="2" t="s">
        <v>759</v>
      </c>
      <c r="B8" s="52">
        <v>0.17576564580559254</v>
      </c>
      <c r="C8" s="52">
        <v>9.3899999999999997E-2</v>
      </c>
    </row>
    <row r="9" spans="1:3" ht="15.75" x14ac:dyDescent="0.25">
      <c r="A9" s="2" t="s">
        <v>743</v>
      </c>
      <c r="B9" s="52">
        <v>0.14020270270270271</v>
      </c>
      <c r="C9" s="52">
        <v>9.3899999999999997E-2</v>
      </c>
    </row>
    <row r="10" spans="1:3" ht="15.75" x14ac:dyDescent="0.25">
      <c r="A10" s="2" t="s">
        <v>746</v>
      </c>
      <c r="B10" s="52">
        <v>0.12209302325581395</v>
      </c>
      <c r="C10" s="52">
        <v>9.3899999999999997E-2</v>
      </c>
    </row>
    <row r="11" spans="1:3" ht="15.75" x14ac:dyDescent="0.25">
      <c r="A11" s="2" t="s">
        <v>751</v>
      </c>
      <c r="B11" s="52">
        <v>0.1166077738515901</v>
      </c>
      <c r="C11" s="52">
        <v>9.3899999999999997E-2</v>
      </c>
    </row>
    <row r="12" spans="1:3" ht="15.75" x14ac:dyDescent="0.25">
      <c r="A12" s="2" t="s">
        <v>753</v>
      </c>
      <c r="B12" s="52">
        <v>8.1374321880650996E-2</v>
      </c>
      <c r="C12" s="52">
        <v>9.3899999999999997E-2</v>
      </c>
    </row>
    <row r="13" spans="1:3" ht="15.75" x14ac:dyDescent="0.25">
      <c r="A13" s="2" t="s">
        <v>741</v>
      </c>
      <c r="B13" s="52">
        <v>7.7357009712547831E-2</v>
      </c>
      <c r="C13" s="52">
        <v>9.3899999999999997E-2</v>
      </c>
    </row>
    <row r="14" spans="1:3" ht="15.75" x14ac:dyDescent="0.25">
      <c r="A14" s="50" t="s">
        <v>765</v>
      </c>
      <c r="B14" s="52">
        <v>7.5692963752665252E-2</v>
      </c>
      <c r="C14" s="52">
        <v>9.3899999999999997E-2</v>
      </c>
    </row>
    <row r="15" spans="1:3" ht="15.75" x14ac:dyDescent="0.25">
      <c r="A15" s="2" t="s">
        <v>744</v>
      </c>
      <c r="B15" s="52">
        <v>7.5415423945462287E-2</v>
      </c>
      <c r="C15" s="52">
        <v>9.3899999999999997E-2</v>
      </c>
    </row>
    <row r="16" spans="1:3" ht="15.75" x14ac:dyDescent="0.25">
      <c r="A16" s="2" t="s">
        <v>762</v>
      </c>
      <c r="B16" s="52">
        <v>6.5281899109792291E-2</v>
      </c>
      <c r="C16" s="52">
        <v>9.3899999999999997E-2</v>
      </c>
    </row>
    <row r="17" spans="1:20" ht="15.75" x14ac:dyDescent="0.25">
      <c r="A17" s="2" t="s">
        <v>754</v>
      </c>
      <c r="B17" s="52">
        <v>6.2937062937062943E-2</v>
      </c>
      <c r="C17" s="52">
        <v>9.3899999999999997E-2</v>
      </c>
    </row>
    <row r="18" spans="1:20" ht="15.75" x14ac:dyDescent="0.25">
      <c r="A18" s="2" t="s">
        <v>750</v>
      </c>
      <c r="B18" s="52">
        <v>5.5837563451776651E-2</v>
      </c>
      <c r="C18" s="52">
        <v>9.3899999999999997E-2</v>
      </c>
    </row>
    <row r="19" spans="1:20" ht="15.75" x14ac:dyDescent="0.25">
      <c r="A19" s="2" t="s">
        <v>755</v>
      </c>
      <c r="B19" s="52">
        <v>4.8128342245989303E-2</v>
      </c>
      <c r="C19" s="52">
        <v>9.3899999999999997E-2</v>
      </c>
    </row>
    <row r="20" spans="1:20" ht="15.75" x14ac:dyDescent="0.25">
      <c r="A20" s="2" t="s">
        <v>756</v>
      </c>
      <c r="B20" s="52">
        <v>4.2151538660460307E-2</v>
      </c>
      <c r="C20" s="52">
        <v>9.3899999999999997E-2</v>
      </c>
    </row>
    <row r="21" spans="1:20" ht="15.75" x14ac:dyDescent="0.25">
      <c r="A21" s="2" t="s">
        <v>768</v>
      </c>
      <c r="B21" s="52">
        <v>3.0345800988002825E-2</v>
      </c>
      <c r="C21" s="52">
        <v>9.3899999999999997E-2</v>
      </c>
    </row>
    <row r="22" spans="1:20" ht="15.75" x14ac:dyDescent="0.25">
      <c r="A22" s="2" t="s">
        <v>748</v>
      </c>
      <c r="B22" s="52">
        <v>1.7730496453900711E-2</v>
      </c>
      <c r="C22" s="52">
        <v>9.3899999999999997E-2</v>
      </c>
    </row>
    <row r="23" spans="1:20" ht="15.75" x14ac:dyDescent="0.25">
      <c r="A23" s="34" t="s">
        <v>747</v>
      </c>
      <c r="B23" s="52">
        <v>0</v>
      </c>
      <c r="C23" s="52">
        <v>9.3899999999999997E-2</v>
      </c>
    </row>
    <row r="24" spans="1:20" ht="15.75" x14ac:dyDescent="0.25">
      <c r="A24" s="2" t="s">
        <v>757</v>
      </c>
      <c r="B24" s="52">
        <v>0</v>
      </c>
      <c r="C24" s="52">
        <v>9.3899999999999997E-2</v>
      </c>
    </row>
    <row r="25" spans="1:20" ht="15.75" x14ac:dyDescent="0.25">
      <c r="A25" s="2" t="s">
        <v>758</v>
      </c>
      <c r="B25" s="52">
        <v>0</v>
      </c>
      <c r="C25" s="52">
        <v>9.3899999999999997E-2</v>
      </c>
    </row>
    <row r="26" spans="1:20" ht="15.75" x14ac:dyDescent="0.25">
      <c r="A26" s="2" t="s">
        <v>761</v>
      </c>
      <c r="B26" s="52">
        <v>0</v>
      </c>
      <c r="C26" s="52">
        <v>9.3899999999999997E-2</v>
      </c>
    </row>
    <row r="27" spans="1:20" ht="15.75" x14ac:dyDescent="0.25">
      <c r="A27" s="2" t="s">
        <v>763</v>
      </c>
      <c r="B27" s="52">
        <v>0</v>
      </c>
      <c r="C27" s="52">
        <v>9.3899999999999997E-2</v>
      </c>
      <c r="T27" s="57"/>
    </row>
    <row r="28" spans="1:20" ht="15.75" x14ac:dyDescent="0.25">
      <c r="A28" s="2" t="s">
        <v>764</v>
      </c>
      <c r="B28" s="52">
        <v>0</v>
      </c>
      <c r="C28" s="52">
        <v>9.3899999999999997E-2</v>
      </c>
    </row>
    <row r="29" spans="1:20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68" orientation="landscape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U11" sqref="U11"/>
    </sheetView>
  </sheetViews>
  <sheetFormatPr defaultRowHeight="15" x14ac:dyDescent="0.25"/>
  <cols>
    <col min="1" max="1" width="28.28515625" customWidth="1"/>
  </cols>
  <sheetData>
    <row r="1" spans="1:3" ht="15.75" x14ac:dyDescent="0.25">
      <c r="A1" s="67" t="s">
        <v>823</v>
      </c>
    </row>
    <row r="2" spans="1:3" ht="15.75" x14ac:dyDescent="0.25">
      <c r="A2" s="2" t="s">
        <v>752</v>
      </c>
      <c r="B2" s="52">
        <v>0.20242914979757085</v>
      </c>
      <c r="C2" s="52">
        <v>3.6700000000000003E-2</v>
      </c>
    </row>
    <row r="3" spans="1:3" ht="15.75" x14ac:dyDescent="0.25">
      <c r="A3" s="2" t="s">
        <v>742</v>
      </c>
      <c r="B3" s="52">
        <v>0.12521246458923513</v>
      </c>
      <c r="C3" s="52">
        <v>3.6700000000000003E-2</v>
      </c>
    </row>
    <row r="4" spans="1:3" ht="15.75" x14ac:dyDescent="0.25">
      <c r="A4" s="2" t="s">
        <v>759</v>
      </c>
      <c r="B4" s="52">
        <v>0.11939636040834443</v>
      </c>
      <c r="C4" s="52">
        <v>3.6700000000000003E-2</v>
      </c>
    </row>
    <row r="5" spans="1:3" ht="15.75" x14ac:dyDescent="0.25">
      <c r="A5" s="2" t="s">
        <v>762</v>
      </c>
      <c r="B5" s="52">
        <v>0.10385756676557864</v>
      </c>
      <c r="C5" s="52">
        <v>3.6700000000000003E-2</v>
      </c>
    </row>
    <row r="6" spans="1:3" ht="15.75" x14ac:dyDescent="0.25">
      <c r="A6" s="2" t="s">
        <v>754</v>
      </c>
      <c r="B6" s="52">
        <v>0.10139860139860139</v>
      </c>
      <c r="C6" s="52">
        <v>3.6700000000000003E-2</v>
      </c>
    </row>
    <row r="7" spans="1:3" ht="15.75" x14ac:dyDescent="0.25">
      <c r="A7" s="2" t="s">
        <v>763</v>
      </c>
      <c r="B7" s="52">
        <v>0.10031347962382445</v>
      </c>
      <c r="C7" s="52">
        <v>3.6700000000000003E-2</v>
      </c>
    </row>
    <row r="8" spans="1:3" ht="15.75" x14ac:dyDescent="0.25">
      <c r="A8" s="2" t="s">
        <v>766</v>
      </c>
      <c r="B8" s="52">
        <v>7.8846153846153844E-2</v>
      </c>
      <c r="C8" s="52">
        <v>3.6700000000000003E-2</v>
      </c>
    </row>
    <row r="9" spans="1:3" ht="15.75" x14ac:dyDescent="0.25">
      <c r="A9" s="2" t="s">
        <v>743</v>
      </c>
      <c r="B9" s="52">
        <v>5.2364864864864864E-2</v>
      </c>
      <c r="C9" s="52">
        <v>3.6700000000000003E-2</v>
      </c>
    </row>
    <row r="10" spans="1:3" ht="15.75" x14ac:dyDescent="0.25">
      <c r="A10" s="2" t="s">
        <v>741</v>
      </c>
      <c r="B10" s="52">
        <v>4.0812322181889529E-2</v>
      </c>
      <c r="C10" s="52">
        <v>3.6700000000000003E-2</v>
      </c>
    </row>
    <row r="11" spans="1:3" ht="15.75" x14ac:dyDescent="0.25">
      <c r="A11" s="2" t="s">
        <v>744</v>
      </c>
      <c r="B11" s="52">
        <v>3.5151256923732423E-2</v>
      </c>
      <c r="C11" s="52">
        <v>3.6700000000000003E-2</v>
      </c>
    </row>
    <row r="12" spans="1:3" ht="15.75" x14ac:dyDescent="0.25">
      <c r="A12" s="2" t="s">
        <v>756</v>
      </c>
      <c r="B12" s="52">
        <v>2.6894233255753814E-2</v>
      </c>
      <c r="C12" s="52">
        <v>3.6700000000000003E-2</v>
      </c>
    </row>
    <row r="13" spans="1:3" ht="15.75" x14ac:dyDescent="0.25">
      <c r="A13" s="2" t="s">
        <v>750</v>
      </c>
      <c r="B13" s="52">
        <v>1.6920473773265651E-2</v>
      </c>
      <c r="C13" s="52">
        <v>3.6700000000000003E-2</v>
      </c>
    </row>
    <row r="14" spans="1:3" ht="15.75" x14ac:dyDescent="0.25">
      <c r="A14" s="2" t="s">
        <v>768</v>
      </c>
      <c r="B14" s="52">
        <v>1.2702893436838392E-2</v>
      </c>
      <c r="C14" s="52">
        <v>3.6700000000000003E-2</v>
      </c>
    </row>
    <row r="15" spans="1:3" ht="15.75" x14ac:dyDescent="0.25">
      <c r="A15" s="2" t="s">
        <v>746</v>
      </c>
      <c r="B15" s="52">
        <v>5.8139534883720929E-3</v>
      </c>
      <c r="C15" s="52">
        <v>3.6700000000000003E-2</v>
      </c>
    </row>
    <row r="16" spans="1:3" ht="15.75" x14ac:dyDescent="0.25">
      <c r="A16" s="50" t="s">
        <v>765</v>
      </c>
      <c r="B16" s="52">
        <v>4.2643923240938165E-3</v>
      </c>
      <c r="C16" s="52">
        <v>3.6700000000000003E-2</v>
      </c>
    </row>
    <row r="17" spans="1:20" ht="15.75" x14ac:dyDescent="0.25">
      <c r="A17" s="2" t="s">
        <v>745</v>
      </c>
      <c r="B17" s="52">
        <v>4.0535062829347383E-3</v>
      </c>
      <c r="C17" s="52">
        <v>3.6700000000000003E-2</v>
      </c>
    </row>
    <row r="18" spans="1:20" ht="15.75" x14ac:dyDescent="0.25">
      <c r="A18" s="34" t="s">
        <v>747</v>
      </c>
      <c r="B18" s="52">
        <v>0</v>
      </c>
      <c r="C18" s="52">
        <v>3.6700000000000003E-2</v>
      </c>
    </row>
    <row r="19" spans="1:20" ht="15.75" x14ac:dyDescent="0.25">
      <c r="A19" s="2" t="s">
        <v>748</v>
      </c>
      <c r="B19" s="52">
        <v>0</v>
      </c>
      <c r="C19" s="52">
        <v>3.6700000000000003E-2</v>
      </c>
    </row>
    <row r="20" spans="1:20" ht="15.75" x14ac:dyDescent="0.25">
      <c r="A20" s="2" t="s">
        <v>749</v>
      </c>
      <c r="B20" s="52">
        <v>0</v>
      </c>
      <c r="C20" s="52">
        <v>3.6700000000000003E-2</v>
      </c>
    </row>
    <row r="21" spans="1:20" ht="15.75" x14ac:dyDescent="0.25">
      <c r="A21" s="2" t="s">
        <v>751</v>
      </c>
      <c r="B21" s="52">
        <v>0</v>
      </c>
      <c r="C21" s="52">
        <v>3.6700000000000003E-2</v>
      </c>
    </row>
    <row r="22" spans="1:20" ht="15.75" x14ac:dyDescent="0.25">
      <c r="A22" s="2" t="s">
        <v>753</v>
      </c>
      <c r="B22" s="52">
        <v>0</v>
      </c>
      <c r="C22" s="52">
        <v>3.6700000000000003E-2</v>
      </c>
    </row>
    <row r="23" spans="1:20" ht="15.75" x14ac:dyDescent="0.25">
      <c r="A23" s="2" t="s">
        <v>755</v>
      </c>
      <c r="B23" s="52">
        <v>0</v>
      </c>
      <c r="C23" s="52">
        <v>3.6700000000000003E-2</v>
      </c>
    </row>
    <row r="24" spans="1:20" ht="15.75" x14ac:dyDescent="0.25">
      <c r="A24" s="2" t="s">
        <v>757</v>
      </c>
      <c r="B24" s="52">
        <v>0</v>
      </c>
      <c r="C24" s="52">
        <v>3.6700000000000003E-2</v>
      </c>
    </row>
    <row r="25" spans="1:20" ht="15.75" x14ac:dyDescent="0.25">
      <c r="A25" s="2" t="s">
        <v>758</v>
      </c>
      <c r="B25" s="52">
        <v>0</v>
      </c>
      <c r="C25" s="52">
        <v>3.6700000000000003E-2</v>
      </c>
    </row>
    <row r="26" spans="1:20" ht="15.75" x14ac:dyDescent="0.25">
      <c r="A26" s="2" t="s">
        <v>760</v>
      </c>
      <c r="B26" s="52">
        <v>0</v>
      </c>
      <c r="C26" s="52">
        <v>3.6700000000000003E-2</v>
      </c>
    </row>
    <row r="27" spans="1:20" ht="15.75" x14ac:dyDescent="0.25">
      <c r="A27" s="2" t="s">
        <v>761</v>
      </c>
      <c r="B27" s="52">
        <v>0</v>
      </c>
      <c r="C27" s="52">
        <v>3.6700000000000003E-2</v>
      </c>
      <c r="T27" s="57"/>
    </row>
    <row r="28" spans="1:20" ht="15.75" x14ac:dyDescent="0.25">
      <c r="A28" s="2" t="s">
        <v>764</v>
      </c>
      <c r="B28" s="52">
        <v>0</v>
      </c>
      <c r="C28" s="52">
        <v>3.6700000000000003E-2</v>
      </c>
    </row>
    <row r="29" spans="1:20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68" orientation="landscape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AA17" sqref="AA17"/>
    </sheetView>
  </sheetViews>
  <sheetFormatPr defaultRowHeight="15" x14ac:dyDescent="0.25"/>
  <cols>
    <col min="1" max="1" width="28.28515625" customWidth="1"/>
  </cols>
  <sheetData>
    <row r="1" spans="1:3" ht="15.75" x14ac:dyDescent="0.25">
      <c r="A1" s="66" t="s">
        <v>824</v>
      </c>
    </row>
    <row r="2" spans="1:3" ht="15.75" x14ac:dyDescent="0.25">
      <c r="A2" s="2" t="s">
        <v>741</v>
      </c>
      <c r="B2" s="52">
        <v>1</v>
      </c>
      <c r="C2" s="52">
        <v>0.95250000000000001</v>
      </c>
    </row>
    <row r="3" spans="1:3" ht="15.75" x14ac:dyDescent="0.25">
      <c r="A3" s="2" t="s">
        <v>742</v>
      </c>
      <c r="B3" s="52">
        <v>1</v>
      </c>
      <c r="C3" s="52">
        <v>0.95250000000000001</v>
      </c>
    </row>
    <row r="4" spans="1:3" ht="15.75" x14ac:dyDescent="0.25">
      <c r="A4" s="2" t="s">
        <v>743</v>
      </c>
      <c r="B4" s="52">
        <v>1</v>
      </c>
      <c r="C4" s="52">
        <v>0.95250000000000001</v>
      </c>
    </row>
    <row r="5" spans="1:3" ht="15.75" x14ac:dyDescent="0.25">
      <c r="A5" s="34" t="s">
        <v>747</v>
      </c>
      <c r="B5" s="52">
        <v>1</v>
      </c>
      <c r="C5" s="52">
        <v>0.95250000000000001</v>
      </c>
    </row>
    <row r="6" spans="1:3" ht="15.75" x14ac:dyDescent="0.25">
      <c r="A6" s="2" t="s">
        <v>748</v>
      </c>
      <c r="B6" s="52">
        <v>1</v>
      </c>
      <c r="C6" s="52">
        <v>0.95250000000000001</v>
      </c>
    </row>
    <row r="7" spans="1:3" ht="15.75" x14ac:dyDescent="0.25">
      <c r="A7" s="2" t="s">
        <v>749</v>
      </c>
      <c r="B7" s="52">
        <v>1</v>
      </c>
      <c r="C7" s="52">
        <v>0.95250000000000001</v>
      </c>
    </row>
    <row r="8" spans="1:3" ht="15.75" x14ac:dyDescent="0.25">
      <c r="A8" s="2" t="s">
        <v>751</v>
      </c>
      <c r="B8" s="52">
        <v>1</v>
      </c>
      <c r="C8" s="52">
        <v>0.95250000000000001</v>
      </c>
    </row>
    <row r="9" spans="1:3" ht="15.75" x14ac:dyDescent="0.25">
      <c r="A9" s="2" t="s">
        <v>752</v>
      </c>
      <c r="B9" s="52">
        <v>1</v>
      </c>
      <c r="C9" s="52">
        <v>0.95250000000000001</v>
      </c>
    </row>
    <row r="10" spans="1:3" ht="15.75" x14ac:dyDescent="0.25">
      <c r="A10" s="2" t="s">
        <v>753</v>
      </c>
      <c r="B10" s="52">
        <v>1</v>
      </c>
      <c r="C10" s="52">
        <v>0.95250000000000001</v>
      </c>
    </row>
    <row r="11" spans="1:3" ht="15.75" x14ac:dyDescent="0.25">
      <c r="A11" s="2" t="s">
        <v>768</v>
      </c>
      <c r="B11" s="52">
        <v>1</v>
      </c>
      <c r="C11" s="52">
        <v>0.95250000000000001</v>
      </c>
    </row>
    <row r="12" spans="1:3" ht="15.75" x14ac:dyDescent="0.25">
      <c r="A12" s="2" t="s">
        <v>756</v>
      </c>
      <c r="B12" s="52">
        <v>1</v>
      </c>
      <c r="C12" s="52">
        <v>0.95250000000000001</v>
      </c>
    </row>
    <row r="13" spans="1:3" ht="15.75" x14ac:dyDescent="0.25">
      <c r="A13" s="2" t="s">
        <v>757</v>
      </c>
      <c r="B13" s="52">
        <v>1</v>
      </c>
      <c r="C13" s="52">
        <v>0.95250000000000001</v>
      </c>
    </row>
    <row r="14" spans="1:3" ht="15.75" x14ac:dyDescent="0.25">
      <c r="A14" s="2" t="s">
        <v>758</v>
      </c>
      <c r="B14" s="52">
        <v>1</v>
      </c>
      <c r="C14" s="52">
        <v>0.95250000000000001</v>
      </c>
    </row>
    <row r="15" spans="1:3" ht="15.75" x14ac:dyDescent="0.25">
      <c r="A15" s="2" t="s">
        <v>759</v>
      </c>
      <c r="B15" s="52">
        <v>1</v>
      </c>
      <c r="C15" s="52">
        <v>0.95250000000000001</v>
      </c>
    </row>
    <row r="16" spans="1:3" ht="15.75" x14ac:dyDescent="0.25">
      <c r="A16" s="2" t="s">
        <v>760</v>
      </c>
      <c r="B16" s="52">
        <v>1</v>
      </c>
      <c r="C16" s="52">
        <v>0.95250000000000001</v>
      </c>
    </row>
    <row r="17" spans="1:20" ht="15.75" x14ac:dyDescent="0.25">
      <c r="A17" s="2" t="s">
        <v>761</v>
      </c>
      <c r="B17" s="52">
        <v>1</v>
      </c>
      <c r="C17" s="52">
        <v>0.95250000000000001</v>
      </c>
    </row>
    <row r="18" spans="1:20" ht="15.75" x14ac:dyDescent="0.25">
      <c r="A18" s="2" t="s">
        <v>762</v>
      </c>
      <c r="B18" s="52">
        <v>1</v>
      </c>
      <c r="C18" s="52">
        <v>0.95250000000000001</v>
      </c>
    </row>
    <row r="19" spans="1:20" ht="15.75" x14ac:dyDescent="0.25">
      <c r="A19" s="2" t="s">
        <v>763</v>
      </c>
      <c r="B19" s="52">
        <v>1</v>
      </c>
      <c r="C19" s="52">
        <v>0.95250000000000001</v>
      </c>
    </row>
    <row r="20" spans="1:20" ht="15.75" x14ac:dyDescent="0.25">
      <c r="A20" s="2" t="s">
        <v>766</v>
      </c>
      <c r="B20" s="52">
        <v>1</v>
      </c>
      <c r="C20" s="52">
        <v>0.95250000000000001</v>
      </c>
    </row>
    <row r="21" spans="1:20" ht="15.75" x14ac:dyDescent="0.25">
      <c r="A21" s="2" t="s">
        <v>764</v>
      </c>
      <c r="B21" s="52">
        <v>1</v>
      </c>
      <c r="C21" s="52">
        <v>0.95250000000000001</v>
      </c>
    </row>
    <row r="22" spans="1:20" ht="15.75" x14ac:dyDescent="0.25">
      <c r="A22" s="50" t="s">
        <v>765</v>
      </c>
      <c r="B22" s="52">
        <v>0.94444444444444442</v>
      </c>
      <c r="C22" s="52">
        <v>0.95250000000000001</v>
      </c>
    </row>
    <row r="23" spans="1:20" ht="15.75" x14ac:dyDescent="0.25">
      <c r="A23" s="2" t="s">
        <v>744</v>
      </c>
      <c r="B23" s="52">
        <v>0.9</v>
      </c>
      <c r="C23" s="52">
        <v>0.95250000000000001</v>
      </c>
    </row>
    <row r="24" spans="1:20" ht="15.75" x14ac:dyDescent="0.25">
      <c r="A24" s="2" t="s">
        <v>755</v>
      </c>
      <c r="B24" s="52">
        <v>0.9</v>
      </c>
      <c r="C24" s="52">
        <v>0.95250000000000001</v>
      </c>
    </row>
    <row r="25" spans="1:20" ht="15.75" x14ac:dyDescent="0.25">
      <c r="A25" s="2" t="s">
        <v>746</v>
      </c>
      <c r="B25" s="52">
        <v>0.8</v>
      </c>
      <c r="C25" s="52">
        <v>0.95250000000000001</v>
      </c>
    </row>
    <row r="26" spans="1:20" ht="15.75" x14ac:dyDescent="0.25">
      <c r="A26" s="2" t="s">
        <v>745</v>
      </c>
      <c r="B26" s="52">
        <v>0.75</v>
      </c>
      <c r="C26" s="52">
        <v>0.95250000000000001</v>
      </c>
    </row>
    <row r="27" spans="1:20" ht="15.75" x14ac:dyDescent="0.25">
      <c r="A27" s="2" t="s">
        <v>754</v>
      </c>
      <c r="B27" s="52">
        <v>0.5714285714285714</v>
      </c>
      <c r="C27" s="52">
        <v>0.95250000000000001</v>
      </c>
      <c r="T27" s="57"/>
    </row>
    <row r="28" spans="1:20" ht="15.75" x14ac:dyDescent="0.25">
      <c r="A28" s="2" t="s">
        <v>750</v>
      </c>
      <c r="B28" s="52">
        <v>0.4</v>
      </c>
      <c r="C28" s="52">
        <v>0.95250000000000001</v>
      </c>
    </row>
    <row r="29" spans="1:20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68" orientation="landscape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AA17" sqref="AA17"/>
    </sheetView>
  </sheetViews>
  <sheetFormatPr defaultRowHeight="15" x14ac:dyDescent="0.25"/>
  <cols>
    <col min="1" max="1" width="28.28515625" customWidth="1"/>
  </cols>
  <sheetData>
    <row r="1" spans="1:3" ht="15.75" x14ac:dyDescent="0.25">
      <c r="A1" s="66" t="s">
        <v>825</v>
      </c>
    </row>
    <row r="2" spans="1:3" ht="15.75" x14ac:dyDescent="0.25">
      <c r="A2" s="2" t="s">
        <v>743</v>
      </c>
      <c r="B2" s="52">
        <v>1</v>
      </c>
      <c r="C2" s="52">
        <v>0.58120000000000005</v>
      </c>
    </row>
    <row r="3" spans="1:3" ht="15.75" x14ac:dyDescent="0.25">
      <c r="A3" s="2" t="s">
        <v>750</v>
      </c>
      <c r="B3" s="52">
        <v>1</v>
      </c>
      <c r="C3" s="52">
        <v>0.58120000000000005</v>
      </c>
    </row>
    <row r="4" spans="1:3" ht="15.75" x14ac:dyDescent="0.25">
      <c r="A4" s="2" t="s">
        <v>753</v>
      </c>
      <c r="B4" s="52">
        <v>1</v>
      </c>
      <c r="C4" s="52">
        <v>0.58120000000000005</v>
      </c>
    </row>
    <row r="5" spans="1:3" ht="15.75" x14ac:dyDescent="0.25">
      <c r="A5" s="2" t="s">
        <v>761</v>
      </c>
      <c r="B5" s="52">
        <v>1</v>
      </c>
      <c r="C5" s="52">
        <v>0.58120000000000005</v>
      </c>
    </row>
    <row r="6" spans="1:3" ht="15.75" x14ac:dyDescent="0.25">
      <c r="A6" s="2" t="s">
        <v>762</v>
      </c>
      <c r="B6" s="52">
        <v>1</v>
      </c>
      <c r="C6" s="52">
        <v>0.58120000000000005</v>
      </c>
    </row>
    <row r="7" spans="1:3" ht="15.75" x14ac:dyDescent="0.25">
      <c r="A7" s="2" t="s">
        <v>757</v>
      </c>
      <c r="B7" s="52">
        <v>0.97410604192355121</v>
      </c>
      <c r="C7" s="52">
        <v>0.58120000000000005</v>
      </c>
    </row>
    <row r="8" spans="1:3" ht="15.75" x14ac:dyDescent="0.25">
      <c r="A8" s="2" t="s">
        <v>745</v>
      </c>
      <c r="B8" s="52">
        <v>0.90526791770291659</v>
      </c>
      <c r="C8" s="52">
        <v>0.58120000000000005</v>
      </c>
    </row>
    <row r="9" spans="1:3" ht="15.75" x14ac:dyDescent="0.25">
      <c r="A9" s="2" t="s">
        <v>766</v>
      </c>
      <c r="B9" s="52">
        <v>0.88668224299065423</v>
      </c>
      <c r="C9" s="52">
        <v>0.58120000000000005</v>
      </c>
    </row>
    <row r="10" spans="1:3" ht="15.75" x14ac:dyDescent="0.25">
      <c r="A10" s="2" t="s">
        <v>760</v>
      </c>
      <c r="B10" s="52">
        <v>0.7626031164069661</v>
      </c>
      <c r="C10" s="52">
        <v>0.58120000000000005</v>
      </c>
    </row>
    <row r="11" spans="1:3" ht="15.75" x14ac:dyDescent="0.25">
      <c r="A11" s="2" t="s">
        <v>763</v>
      </c>
      <c r="B11" s="52">
        <v>0.70923379174852652</v>
      </c>
      <c r="C11" s="52">
        <v>0.58120000000000005</v>
      </c>
    </row>
    <row r="12" spans="1:3" ht="15.75" x14ac:dyDescent="0.25">
      <c r="A12" s="2" t="s">
        <v>756</v>
      </c>
      <c r="B12" s="52">
        <v>0.67628398791540789</v>
      </c>
      <c r="C12" s="52">
        <v>0.58120000000000005</v>
      </c>
    </row>
    <row r="13" spans="1:3" ht="15.75" x14ac:dyDescent="0.25">
      <c r="A13" s="2" t="s">
        <v>759</v>
      </c>
      <c r="B13" s="52">
        <v>0.64437689969604861</v>
      </c>
      <c r="C13" s="52">
        <v>0.58120000000000005</v>
      </c>
    </row>
    <row r="14" spans="1:3" ht="15.75" x14ac:dyDescent="0.25">
      <c r="A14" s="2" t="s">
        <v>755</v>
      </c>
      <c r="B14" s="52">
        <v>0.62857142857142856</v>
      </c>
      <c r="C14" s="52">
        <v>0.58120000000000005</v>
      </c>
    </row>
    <row r="15" spans="1:3" ht="15.75" x14ac:dyDescent="0.25">
      <c r="A15" s="2" t="s">
        <v>754</v>
      </c>
      <c r="B15" s="52">
        <v>0.61895161290322576</v>
      </c>
      <c r="C15" s="52">
        <v>0.58120000000000005</v>
      </c>
    </row>
    <row r="16" spans="1:3" ht="15.75" x14ac:dyDescent="0.25">
      <c r="A16" s="2" t="s">
        <v>758</v>
      </c>
      <c r="B16" s="52">
        <v>0.58094144661308844</v>
      </c>
      <c r="C16" s="52">
        <v>0.58120000000000005</v>
      </c>
    </row>
    <row r="17" spans="1:20" ht="15.75" x14ac:dyDescent="0.25">
      <c r="A17" s="2" t="s">
        <v>742</v>
      </c>
      <c r="B17" s="52">
        <v>0.56997627922738059</v>
      </c>
      <c r="C17" s="52">
        <v>0.58120000000000005</v>
      </c>
    </row>
    <row r="18" spans="1:20" ht="15.75" x14ac:dyDescent="0.25">
      <c r="A18" s="2" t="s">
        <v>744</v>
      </c>
      <c r="B18" s="52">
        <v>0.52928607340372047</v>
      </c>
      <c r="C18" s="52">
        <v>0.58120000000000005</v>
      </c>
    </row>
    <row r="19" spans="1:20" ht="15.75" x14ac:dyDescent="0.25">
      <c r="A19" s="50" t="s">
        <v>765</v>
      </c>
      <c r="B19" s="52">
        <v>0.52568845047266743</v>
      </c>
      <c r="C19" s="52">
        <v>0.58120000000000005</v>
      </c>
    </row>
    <row r="20" spans="1:20" ht="15.75" x14ac:dyDescent="0.25">
      <c r="A20" s="2" t="s">
        <v>741</v>
      </c>
      <c r="B20" s="52">
        <v>0.51499533965677946</v>
      </c>
      <c r="C20" s="52">
        <v>0.58120000000000005</v>
      </c>
    </row>
    <row r="21" spans="1:20" ht="15.75" x14ac:dyDescent="0.25">
      <c r="A21" s="2" t="s">
        <v>749</v>
      </c>
      <c r="B21" s="52">
        <v>0.50485436893203883</v>
      </c>
      <c r="C21" s="52">
        <v>0.58120000000000005</v>
      </c>
    </row>
    <row r="22" spans="1:20" ht="15.75" x14ac:dyDescent="0.25">
      <c r="A22" s="2" t="s">
        <v>768</v>
      </c>
      <c r="B22" s="52">
        <v>0.48492358529533253</v>
      </c>
      <c r="C22" s="52">
        <v>0.58120000000000005</v>
      </c>
    </row>
    <row r="23" spans="1:20" ht="15.75" x14ac:dyDescent="0.25">
      <c r="A23" s="2" t="s">
        <v>751</v>
      </c>
      <c r="B23" s="52">
        <v>0.4570815450643777</v>
      </c>
      <c r="C23" s="52">
        <v>0.58120000000000005</v>
      </c>
    </row>
    <row r="24" spans="1:20" ht="15.75" x14ac:dyDescent="0.25">
      <c r="A24" s="2" t="s">
        <v>764</v>
      </c>
      <c r="B24" s="52">
        <v>0.35993208828522921</v>
      </c>
      <c r="C24" s="52">
        <v>0.58120000000000005</v>
      </c>
    </row>
    <row r="25" spans="1:20" ht="15.75" x14ac:dyDescent="0.25">
      <c r="A25" s="34" t="s">
        <v>747</v>
      </c>
      <c r="B25" s="52">
        <v>0.30086788813886212</v>
      </c>
      <c r="C25" s="52">
        <v>0.58120000000000005</v>
      </c>
    </row>
    <row r="26" spans="1:20" ht="15.75" x14ac:dyDescent="0.25">
      <c r="A26" s="2" t="s">
        <v>748</v>
      </c>
      <c r="B26" s="52">
        <v>0.26617222908941079</v>
      </c>
      <c r="C26" s="52">
        <v>0.58120000000000005</v>
      </c>
    </row>
    <row r="27" spans="1:20" ht="15.75" x14ac:dyDescent="0.25">
      <c r="A27" s="2" t="s">
        <v>746</v>
      </c>
      <c r="B27" s="52">
        <v>0.25752508361204013</v>
      </c>
      <c r="C27" s="52">
        <v>0.58120000000000005</v>
      </c>
      <c r="T27" s="57"/>
    </row>
    <row r="28" spans="1:20" ht="15.75" x14ac:dyDescent="0.25">
      <c r="A28" s="2" t="s">
        <v>752</v>
      </c>
      <c r="B28" s="52">
        <v>0.15436241610738255</v>
      </c>
      <c r="C28" s="52">
        <v>0.58120000000000005</v>
      </c>
    </row>
    <row r="29" spans="1:20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68" orientation="landscape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AA17" sqref="AA17"/>
    </sheetView>
  </sheetViews>
  <sheetFormatPr defaultRowHeight="15" x14ac:dyDescent="0.25"/>
  <cols>
    <col min="1" max="1" width="28.28515625" customWidth="1"/>
  </cols>
  <sheetData>
    <row r="1" spans="1:3" ht="15.75" x14ac:dyDescent="0.25">
      <c r="A1" s="66" t="s">
        <v>826</v>
      </c>
    </row>
    <row r="2" spans="1:3" ht="15.75" x14ac:dyDescent="0.25">
      <c r="A2" s="2" t="s">
        <v>741</v>
      </c>
      <c r="B2" s="52">
        <v>1</v>
      </c>
      <c r="C2" s="52">
        <v>0.39169999999999999</v>
      </c>
    </row>
    <row r="3" spans="1:3" ht="15.75" x14ac:dyDescent="0.25">
      <c r="A3" s="2" t="s">
        <v>742</v>
      </c>
      <c r="B3" s="52">
        <v>1</v>
      </c>
      <c r="C3" s="52">
        <v>0.39169999999999999</v>
      </c>
    </row>
    <row r="4" spans="1:3" ht="15.75" x14ac:dyDescent="0.25">
      <c r="A4" s="2" t="s">
        <v>753</v>
      </c>
      <c r="B4" s="52">
        <v>1</v>
      </c>
      <c r="C4" s="52">
        <v>0.39169999999999999</v>
      </c>
    </row>
    <row r="5" spans="1:3" ht="15.75" x14ac:dyDescent="0.25">
      <c r="A5" s="2" t="s">
        <v>766</v>
      </c>
      <c r="B5" s="52">
        <v>1</v>
      </c>
      <c r="C5" s="52">
        <v>0.39169999999999999</v>
      </c>
    </row>
    <row r="6" spans="1:3" ht="15.75" x14ac:dyDescent="0.25">
      <c r="A6" s="2" t="s">
        <v>749</v>
      </c>
      <c r="B6" s="52">
        <v>0.75</v>
      </c>
      <c r="C6" s="52">
        <v>0.39169999999999999</v>
      </c>
    </row>
    <row r="7" spans="1:3" ht="15.75" x14ac:dyDescent="0.25">
      <c r="A7" s="2" t="s">
        <v>761</v>
      </c>
      <c r="B7" s="52">
        <v>0.7142857142857143</v>
      </c>
      <c r="C7" s="52">
        <v>0.39169999999999999</v>
      </c>
    </row>
    <row r="8" spans="1:3" ht="15.75" x14ac:dyDescent="0.25">
      <c r="A8" s="2" t="s">
        <v>764</v>
      </c>
      <c r="B8" s="52">
        <v>0.7142857142857143</v>
      </c>
      <c r="C8" s="52">
        <v>0.39169999999999999</v>
      </c>
    </row>
    <row r="9" spans="1:3" ht="15.75" x14ac:dyDescent="0.25">
      <c r="A9" s="2" t="s">
        <v>751</v>
      </c>
      <c r="B9" s="52">
        <v>0.6</v>
      </c>
      <c r="C9" s="52">
        <v>0.39169999999999999</v>
      </c>
    </row>
    <row r="10" spans="1:3" ht="15.75" x14ac:dyDescent="0.25">
      <c r="A10" s="2" t="s">
        <v>762</v>
      </c>
      <c r="B10" s="52">
        <v>0.5</v>
      </c>
      <c r="C10" s="52">
        <v>0.39169999999999999</v>
      </c>
    </row>
    <row r="11" spans="1:3" ht="15.75" x14ac:dyDescent="0.25">
      <c r="A11" s="50" t="s">
        <v>765</v>
      </c>
      <c r="B11" s="52">
        <v>0.5</v>
      </c>
      <c r="C11" s="52">
        <v>0.39169999999999999</v>
      </c>
    </row>
    <row r="12" spans="1:3" ht="15.75" x14ac:dyDescent="0.25">
      <c r="A12" s="2" t="s">
        <v>757</v>
      </c>
      <c r="B12" s="52">
        <v>0.4</v>
      </c>
      <c r="C12" s="52">
        <v>0.39169999999999999</v>
      </c>
    </row>
    <row r="13" spans="1:3" ht="15.75" x14ac:dyDescent="0.25">
      <c r="A13" s="2" t="s">
        <v>745</v>
      </c>
      <c r="B13" s="52">
        <v>0.375</v>
      </c>
      <c r="C13" s="52">
        <v>0.39169999999999999</v>
      </c>
    </row>
    <row r="14" spans="1:3" ht="15.75" x14ac:dyDescent="0.25">
      <c r="A14" s="2" t="s">
        <v>759</v>
      </c>
      <c r="B14" s="52">
        <v>0.36363636363636365</v>
      </c>
      <c r="C14" s="52">
        <v>0.39169999999999999</v>
      </c>
    </row>
    <row r="15" spans="1:3" ht="15.75" x14ac:dyDescent="0.25">
      <c r="A15" s="34" t="s">
        <v>747</v>
      </c>
      <c r="B15" s="52">
        <v>0.3</v>
      </c>
      <c r="C15" s="52">
        <v>0.39169999999999999</v>
      </c>
    </row>
    <row r="16" spans="1:3" ht="15.75" x14ac:dyDescent="0.25">
      <c r="A16" s="2" t="s">
        <v>768</v>
      </c>
      <c r="B16" s="52">
        <v>0.3</v>
      </c>
      <c r="C16" s="52">
        <v>0.39169999999999999</v>
      </c>
    </row>
    <row r="17" spans="1:20" ht="15.75" x14ac:dyDescent="0.25">
      <c r="A17" s="2" t="s">
        <v>743</v>
      </c>
      <c r="B17" s="52">
        <v>0.2857142857142857</v>
      </c>
      <c r="C17" s="52">
        <v>0.39169999999999999</v>
      </c>
    </row>
    <row r="18" spans="1:20" ht="15.75" x14ac:dyDescent="0.25">
      <c r="A18" s="2" t="s">
        <v>760</v>
      </c>
      <c r="B18" s="52">
        <v>0.22222222222222221</v>
      </c>
      <c r="C18" s="52">
        <v>0.39169999999999999</v>
      </c>
    </row>
    <row r="19" spans="1:20" ht="15.75" x14ac:dyDescent="0.25">
      <c r="A19" s="2" t="s">
        <v>744</v>
      </c>
      <c r="B19" s="52">
        <v>0.2</v>
      </c>
      <c r="C19" s="52">
        <v>0.39169999999999999</v>
      </c>
    </row>
    <row r="20" spans="1:20" ht="15.75" x14ac:dyDescent="0.25">
      <c r="A20" s="2" t="s">
        <v>746</v>
      </c>
      <c r="B20" s="52">
        <v>0.2</v>
      </c>
      <c r="C20" s="52">
        <v>0.39169999999999999</v>
      </c>
    </row>
    <row r="21" spans="1:20" ht="15.75" x14ac:dyDescent="0.25">
      <c r="A21" s="2" t="s">
        <v>750</v>
      </c>
      <c r="B21" s="52">
        <v>0.2</v>
      </c>
      <c r="C21" s="52">
        <v>0.39169999999999999</v>
      </c>
    </row>
    <row r="22" spans="1:20" ht="15.75" x14ac:dyDescent="0.25">
      <c r="A22" s="2" t="s">
        <v>754</v>
      </c>
      <c r="B22" s="52">
        <v>0.14285714285714285</v>
      </c>
      <c r="C22" s="52">
        <v>0.39169999999999999</v>
      </c>
    </row>
    <row r="23" spans="1:20" ht="15.75" x14ac:dyDescent="0.25">
      <c r="A23" s="2" t="s">
        <v>748</v>
      </c>
      <c r="B23" s="52">
        <v>0.1</v>
      </c>
      <c r="C23" s="52">
        <v>0.39169999999999999</v>
      </c>
    </row>
    <row r="24" spans="1:20" ht="15.75" x14ac:dyDescent="0.25">
      <c r="A24" s="2" t="s">
        <v>752</v>
      </c>
      <c r="B24" s="52">
        <v>0</v>
      </c>
      <c r="C24" s="52">
        <v>0.39169999999999999</v>
      </c>
    </row>
    <row r="25" spans="1:20" ht="15.75" x14ac:dyDescent="0.25">
      <c r="A25" s="2" t="s">
        <v>755</v>
      </c>
      <c r="B25" s="52">
        <v>0</v>
      </c>
      <c r="C25" s="52">
        <v>0.39169999999999999</v>
      </c>
    </row>
    <row r="26" spans="1:20" ht="15.75" x14ac:dyDescent="0.25">
      <c r="A26" s="2" t="s">
        <v>756</v>
      </c>
      <c r="B26" s="52">
        <v>0</v>
      </c>
      <c r="C26" s="52">
        <v>0.39169999999999999</v>
      </c>
    </row>
    <row r="27" spans="1:20" ht="15.75" x14ac:dyDescent="0.25">
      <c r="A27" s="2" t="s">
        <v>758</v>
      </c>
      <c r="B27" s="52">
        <v>0</v>
      </c>
      <c r="C27" s="52">
        <v>0.39169999999999999</v>
      </c>
      <c r="T27" s="57"/>
    </row>
    <row r="28" spans="1:20" ht="15.75" x14ac:dyDescent="0.25">
      <c r="A28" s="2" t="s">
        <v>763</v>
      </c>
      <c r="B28" s="52">
        <v>0</v>
      </c>
      <c r="C28" s="52">
        <v>0.39169999999999999</v>
      </c>
    </row>
    <row r="29" spans="1:20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52" orientation="landscape" verticalDpi="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AA17" sqref="AA17"/>
    </sheetView>
  </sheetViews>
  <sheetFormatPr defaultRowHeight="15" x14ac:dyDescent="0.25"/>
  <cols>
    <col min="1" max="1" width="28.28515625" customWidth="1"/>
  </cols>
  <sheetData>
    <row r="1" spans="1:3" ht="15.75" x14ac:dyDescent="0.25">
      <c r="A1" s="66" t="s">
        <v>827</v>
      </c>
    </row>
    <row r="2" spans="1:3" ht="15.75" x14ac:dyDescent="0.25">
      <c r="A2" s="2" t="s">
        <v>761</v>
      </c>
      <c r="B2" s="52">
        <v>0.60101010101010099</v>
      </c>
      <c r="C2" s="52">
        <v>8.8099999999999998E-2</v>
      </c>
    </row>
    <row r="3" spans="1:3" ht="15.75" x14ac:dyDescent="0.25">
      <c r="A3" s="2" t="s">
        <v>762</v>
      </c>
      <c r="B3" s="52">
        <v>0.45155993431855501</v>
      </c>
      <c r="C3" s="52">
        <v>8.8099999999999998E-2</v>
      </c>
    </row>
    <row r="4" spans="1:3" ht="15.75" x14ac:dyDescent="0.25">
      <c r="A4" s="2" t="s">
        <v>751</v>
      </c>
      <c r="B4" s="52">
        <v>0.41630901287553645</v>
      </c>
      <c r="C4" s="52">
        <v>8.8099999999999998E-2</v>
      </c>
    </row>
    <row r="5" spans="1:3" ht="15.75" x14ac:dyDescent="0.25">
      <c r="A5" s="2" t="s">
        <v>766</v>
      </c>
      <c r="B5" s="52">
        <v>0.33761682242990654</v>
      </c>
      <c r="C5" s="52">
        <v>8.8099999999999998E-2</v>
      </c>
    </row>
    <row r="6" spans="1:3" ht="15.75" x14ac:dyDescent="0.25">
      <c r="A6" s="2" t="s">
        <v>753</v>
      </c>
      <c r="B6" s="52">
        <v>0.32594235033259422</v>
      </c>
      <c r="C6" s="52">
        <v>8.8099999999999998E-2</v>
      </c>
    </row>
    <row r="7" spans="1:3" ht="15.75" x14ac:dyDescent="0.25">
      <c r="A7" s="2" t="s">
        <v>742</v>
      </c>
      <c r="B7" s="52">
        <v>0.29752626228397155</v>
      </c>
      <c r="C7" s="52">
        <v>8.8099999999999998E-2</v>
      </c>
    </row>
    <row r="8" spans="1:3" ht="15.75" x14ac:dyDescent="0.25">
      <c r="A8" s="2" t="s">
        <v>764</v>
      </c>
      <c r="B8" s="52">
        <v>0.28522920203735147</v>
      </c>
      <c r="C8" s="52">
        <v>8.8099999999999998E-2</v>
      </c>
    </row>
    <row r="9" spans="1:3" ht="15.75" x14ac:dyDescent="0.25">
      <c r="A9" s="2" t="s">
        <v>754</v>
      </c>
      <c r="B9" s="52">
        <v>0.24395161290322581</v>
      </c>
      <c r="C9" s="52">
        <v>8.8099999999999998E-2</v>
      </c>
    </row>
    <row r="10" spans="1:3" ht="15.75" x14ac:dyDescent="0.25">
      <c r="A10" s="34" t="s">
        <v>747</v>
      </c>
      <c r="B10" s="52">
        <v>0.18900675024108005</v>
      </c>
      <c r="C10" s="52">
        <v>8.8099999999999998E-2</v>
      </c>
    </row>
    <row r="11" spans="1:3" ht="15.75" x14ac:dyDescent="0.25">
      <c r="A11" s="2" t="s">
        <v>741</v>
      </c>
      <c r="B11" s="52">
        <v>0.10334996436208126</v>
      </c>
      <c r="C11" s="52">
        <v>8.8099999999999998E-2</v>
      </c>
    </row>
    <row r="12" spans="1:3" ht="15.75" x14ac:dyDescent="0.25">
      <c r="A12" s="2" t="s">
        <v>760</v>
      </c>
      <c r="B12" s="52">
        <v>0.10265811182401467</v>
      </c>
      <c r="C12" s="52">
        <v>8.8099999999999998E-2</v>
      </c>
    </row>
    <row r="13" spans="1:3" ht="15.75" x14ac:dyDescent="0.25">
      <c r="A13" s="2" t="s">
        <v>750</v>
      </c>
      <c r="B13" s="52">
        <v>8.82051282051282E-2</v>
      </c>
      <c r="C13" s="52">
        <v>8.8099999999999998E-2</v>
      </c>
    </row>
    <row r="14" spans="1:3" ht="15.75" x14ac:dyDescent="0.25">
      <c r="A14" s="2" t="s">
        <v>757</v>
      </c>
      <c r="B14" s="52">
        <v>7.3982737361282372E-2</v>
      </c>
      <c r="C14" s="52">
        <v>8.8099999999999998E-2</v>
      </c>
    </row>
    <row r="15" spans="1:3" ht="15.75" x14ac:dyDescent="0.25">
      <c r="A15" s="2" t="s">
        <v>746</v>
      </c>
      <c r="B15" s="52">
        <v>6.6889632107023408E-2</v>
      </c>
      <c r="C15" s="52">
        <v>8.8099999999999998E-2</v>
      </c>
    </row>
    <row r="16" spans="1:3" ht="15.75" x14ac:dyDescent="0.25">
      <c r="A16" s="2" t="s">
        <v>759</v>
      </c>
      <c r="B16" s="52">
        <v>5.5880289922843114E-2</v>
      </c>
      <c r="C16" s="52">
        <v>8.8099999999999998E-2</v>
      </c>
    </row>
    <row r="17" spans="1:20" ht="15.75" x14ac:dyDescent="0.25">
      <c r="A17" s="2" t="s">
        <v>768</v>
      </c>
      <c r="B17" s="52">
        <v>4.8740190004130525E-2</v>
      </c>
      <c r="C17" s="52">
        <v>8.8099999999999998E-2</v>
      </c>
    </row>
    <row r="18" spans="1:20" ht="15.75" x14ac:dyDescent="0.25">
      <c r="A18" s="2" t="s">
        <v>756</v>
      </c>
      <c r="B18" s="52">
        <v>4.8338368580060423E-2</v>
      </c>
      <c r="C18" s="52">
        <v>8.8099999999999998E-2</v>
      </c>
    </row>
    <row r="19" spans="1:20" ht="15.75" x14ac:dyDescent="0.25">
      <c r="A19" s="2" t="s">
        <v>749</v>
      </c>
      <c r="B19" s="52">
        <v>4.2718446601941747E-2</v>
      </c>
      <c r="C19" s="52">
        <v>8.8099999999999998E-2</v>
      </c>
    </row>
    <row r="20" spans="1:20" ht="15.75" x14ac:dyDescent="0.25">
      <c r="A20" s="2" t="s">
        <v>744</v>
      </c>
      <c r="B20" s="52">
        <v>4.1855203619909499E-2</v>
      </c>
      <c r="C20" s="52">
        <v>8.8099999999999998E-2</v>
      </c>
    </row>
    <row r="21" spans="1:20" ht="15.75" x14ac:dyDescent="0.25">
      <c r="A21" s="50" t="s">
        <v>765</v>
      </c>
      <c r="B21" s="52">
        <v>2.1989313604603371E-2</v>
      </c>
      <c r="C21" s="52">
        <v>8.8099999999999998E-2</v>
      </c>
    </row>
    <row r="22" spans="1:20" ht="15.75" x14ac:dyDescent="0.25">
      <c r="A22" s="2" t="s">
        <v>743</v>
      </c>
      <c r="B22" s="52">
        <v>2.0263424518743668E-2</v>
      </c>
      <c r="C22" s="52">
        <v>8.8099999999999998E-2</v>
      </c>
    </row>
    <row r="23" spans="1:20" ht="15.75" x14ac:dyDescent="0.25">
      <c r="A23" s="2" t="s">
        <v>745</v>
      </c>
      <c r="B23" s="52">
        <v>1.3565453312231517E-2</v>
      </c>
      <c r="C23" s="52">
        <v>8.8099999999999998E-2</v>
      </c>
    </row>
    <row r="24" spans="1:20" ht="15.75" x14ac:dyDescent="0.25">
      <c r="A24" s="2" t="s">
        <v>748</v>
      </c>
      <c r="B24" s="52">
        <v>4.944375772558714E-3</v>
      </c>
      <c r="C24" s="52">
        <v>8.8099999999999998E-2</v>
      </c>
    </row>
    <row r="25" spans="1:20" ht="15.75" x14ac:dyDescent="0.25">
      <c r="A25" s="2" t="s">
        <v>752</v>
      </c>
      <c r="B25" s="52">
        <v>0</v>
      </c>
      <c r="C25" s="52">
        <v>8.8099999999999998E-2</v>
      </c>
    </row>
    <row r="26" spans="1:20" ht="15.75" x14ac:dyDescent="0.25">
      <c r="A26" s="2" t="s">
        <v>755</v>
      </c>
      <c r="B26" s="52">
        <v>0</v>
      </c>
      <c r="C26" s="52">
        <v>8.8099999999999998E-2</v>
      </c>
    </row>
    <row r="27" spans="1:20" ht="15.75" x14ac:dyDescent="0.25">
      <c r="A27" s="2" t="s">
        <v>758</v>
      </c>
      <c r="B27" s="52">
        <v>0</v>
      </c>
      <c r="C27" s="52">
        <v>8.8099999999999998E-2</v>
      </c>
      <c r="T27" s="57"/>
    </row>
    <row r="28" spans="1:20" ht="15.75" x14ac:dyDescent="0.25">
      <c r="A28" s="2" t="s">
        <v>763</v>
      </c>
      <c r="B28" s="52">
        <v>0</v>
      </c>
      <c r="C28" s="52">
        <v>8.8099999999999998E-2</v>
      </c>
    </row>
    <row r="29" spans="1:20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54" orientation="landscape" verticalDpi="0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workbookViewId="0">
      <selection activeCell="A30" sqref="A30:A32"/>
    </sheetView>
  </sheetViews>
  <sheetFormatPr defaultRowHeight="15" x14ac:dyDescent="0.25"/>
  <cols>
    <col min="1" max="1" width="28.28515625" customWidth="1"/>
  </cols>
  <sheetData>
    <row r="1" spans="1:3" ht="15.75" x14ac:dyDescent="0.25">
      <c r="A1" s="66" t="s">
        <v>828</v>
      </c>
    </row>
    <row r="2" spans="1:3" ht="15.75" x14ac:dyDescent="0.25">
      <c r="A2" s="2" t="s">
        <v>763</v>
      </c>
      <c r="B2" s="52">
        <v>1</v>
      </c>
      <c r="C2" s="52">
        <v>1.8200000000000001E-2</v>
      </c>
    </row>
    <row r="3" spans="1:3" ht="15.75" x14ac:dyDescent="0.25">
      <c r="A3" s="2" t="s">
        <v>768</v>
      </c>
      <c r="B3" s="52">
        <v>6.6699999999999995E-2</v>
      </c>
      <c r="C3" s="52">
        <v>1.8200000000000001E-2</v>
      </c>
    </row>
    <row r="4" spans="1:3" ht="15.75" x14ac:dyDescent="0.25">
      <c r="A4" s="2" t="s">
        <v>744</v>
      </c>
      <c r="B4" s="52">
        <v>4.4600000000000001E-2</v>
      </c>
      <c r="C4" s="52">
        <v>1.8200000000000001E-2</v>
      </c>
    </row>
    <row r="5" spans="1:3" ht="15.75" x14ac:dyDescent="0.25">
      <c r="A5" s="2" t="s">
        <v>741</v>
      </c>
      <c r="B5" s="52">
        <v>2.3300000000000001E-2</v>
      </c>
      <c r="C5" s="52">
        <v>1.8200000000000001E-2</v>
      </c>
    </row>
    <row r="6" spans="1:3" ht="15.75" x14ac:dyDescent="0.25">
      <c r="A6" s="2" t="s">
        <v>761</v>
      </c>
      <c r="B6" s="52">
        <v>0</v>
      </c>
      <c r="C6" s="52">
        <v>1.8200000000000001E-2</v>
      </c>
    </row>
    <row r="7" spans="1:3" ht="15.75" x14ac:dyDescent="0.25">
      <c r="A7" s="2" t="s">
        <v>762</v>
      </c>
      <c r="B7" s="52">
        <v>0</v>
      </c>
      <c r="C7" s="52">
        <v>1.8200000000000001E-2</v>
      </c>
    </row>
    <row r="8" spans="1:3" ht="15.75" x14ac:dyDescent="0.25">
      <c r="A8" s="2" t="s">
        <v>751</v>
      </c>
      <c r="B8" s="52">
        <v>0</v>
      </c>
      <c r="C8" s="52">
        <v>1.8200000000000001E-2</v>
      </c>
    </row>
    <row r="9" spans="1:3" ht="15.75" x14ac:dyDescent="0.25">
      <c r="A9" s="2" t="s">
        <v>766</v>
      </c>
      <c r="B9" s="52">
        <v>0</v>
      </c>
      <c r="C9" s="52">
        <v>1.8200000000000001E-2</v>
      </c>
    </row>
    <row r="10" spans="1:3" ht="15.75" x14ac:dyDescent="0.25">
      <c r="A10" s="2" t="s">
        <v>753</v>
      </c>
      <c r="B10" s="52">
        <v>0</v>
      </c>
      <c r="C10" s="52">
        <v>1.8200000000000001E-2</v>
      </c>
    </row>
    <row r="11" spans="1:3" ht="15.75" x14ac:dyDescent="0.25">
      <c r="A11" s="2" t="s">
        <v>742</v>
      </c>
      <c r="B11" s="52">
        <v>0</v>
      </c>
      <c r="C11" s="52">
        <v>1.8200000000000001E-2</v>
      </c>
    </row>
    <row r="12" spans="1:3" ht="15.75" x14ac:dyDescent="0.25">
      <c r="A12" s="2" t="s">
        <v>764</v>
      </c>
      <c r="B12" s="52">
        <v>0</v>
      </c>
      <c r="C12" s="52">
        <v>1.8200000000000001E-2</v>
      </c>
    </row>
    <row r="13" spans="1:3" ht="15.75" x14ac:dyDescent="0.25">
      <c r="A13" s="34" t="s">
        <v>747</v>
      </c>
      <c r="B13" s="52">
        <v>0</v>
      </c>
      <c r="C13" s="52">
        <v>1.8200000000000001E-2</v>
      </c>
    </row>
    <row r="14" spans="1:3" ht="15.75" x14ac:dyDescent="0.25">
      <c r="A14" s="2" t="s">
        <v>760</v>
      </c>
      <c r="B14" s="52">
        <v>0</v>
      </c>
      <c r="C14" s="52">
        <v>1.8200000000000001E-2</v>
      </c>
    </row>
    <row r="15" spans="1:3" ht="15.75" x14ac:dyDescent="0.25">
      <c r="A15" s="2" t="s">
        <v>750</v>
      </c>
      <c r="B15" s="52">
        <v>0</v>
      </c>
      <c r="C15" s="52">
        <v>1.8200000000000001E-2</v>
      </c>
    </row>
    <row r="16" spans="1:3" ht="15.75" x14ac:dyDescent="0.25">
      <c r="A16" s="2" t="s">
        <v>746</v>
      </c>
      <c r="B16" s="52">
        <v>0</v>
      </c>
      <c r="C16" s="52">
        <v>1.8200000000000001E-2</v>
      </c>
    </row>
    <row r="17" spans="1:20" ht="15.75" x14ac:dyDescent="0.25">
      <c r="A17" s="2" t="s">
        <v>759</v>
      </c>
      <c r="B17" s="52">
        <v>0</v>
      </c>
      <c r="C17" s="52">
        <v>1.8200000000000001E-2</v>
      </c>
    </row>
    <row r="18" spans="1:20" ht="15.75" x14ac:dyDescent="0.25">
      <c r="A18" s="2" t="s">
        <v>756</v>
      </c>
      <c r="B18" s="52">
        <v>0</v>
      </c>
      <c r="C18" s="52">
        <v>1.8200000000000001E-2</v>
      </c>
    </row>
    <row r="19" spans="1:20" ht="15.75" x14ac:dyDescent="0.25">
      <c r="A19" s="2" t="s">
        <v>749</v>
      </c>
      <c r="B19" s="52">
        <v>0</v>
      </c>
      <c r="C19" s="52">
        <v>1.8200000000000001E-2</v>
      </c>
    </row>
    <row r="20" spans="1:20" ht="15.75" x14ac:dyDescent="0.25">
      <c r="A20" s="50" t="s">
        <v>765</v>
      </c>
      <c r="B20" s="52">
        <v>0</v>
      </c>
      <c r="C20" s="52">
        <v>1.8200000000000001E-2</v>
      </c>
    </row>
    <row r="21" spans="1:20" ht="15.75" x14ac:dyDescent="0.25">
      <c r="A21" s="2" t="s">
        <v>743</v>
      </c>
      <c r="B21" s="52">
        <v>0</v>
      </c>
      <c r="C21" s="52">
        <v>1.8200000000000001E-2</v>
      </c>
    </row>
    <row r="22" spans="1:20" ht="15.75" x14ac:dyDescent="0.25">
      <c r="A22" s="2" t="s">
        <v>745</v>
      </c>
      <c r="B22" s="52">
        <v>0</v>
      </c>
      <c r="C22" s="52">
        <v>1.8200000000000001E-2</v>
      </c>
    </row>
    <row r="23" spans="1:20" ht="15.75" x14ac:dyDescent="0.25">
      <c r="A23" s="2" t="s">
        <v>748</v>
      </c>
      <c r="B23" s="52">
        <v>0</v>
      </c>
      <c r="C23" s="52">
        <v>1.8200000000000001E-2</v>
      </c>
    </row>
    <row r="24" spans="1:20" ht="15.75" x14ac:dyDescent="0.25">
      <c r="A24" s="2" t="s">
        <v>752</v>
      </c>
      <c r="B24" s="52">
        <v>0</v>
      </c>
      <c r="C24" s="52">
        <v>1.8200000000000001E-2</v>
      </c>
    </row>
    <row r="25" spans="1:20" ht="15.75" x14ac:dyDescent="0.25">
      <c r="A25" s="2" t="s">
        <v>755</v>
      </c>
      <c r="B25" s="52">
        <v>0</v>
      </c>
      <c r="C25" s="52">
        <v>1.8200000000000001E-2</v>
      </c>
    </row>
    <row r="26" spans="1:20" ht="15.75" x14ac:dyDescent="0.25">
      <c r="A26" s="2" t="s">
        <v>758</v>
      </c>
      <c r="B26" s="52">
        <v>0</v>
      </c>
      <c r="C26" s="52">
        <v>1.8200000000000001E-2</v>
      </c>
    </row>
    <row r="27" spans="1:20" x14ac:dyDescent="0.25">
      <c r="B27" s="52"/>
      <c r="T27" s="57"/>
    </row>
    <row r="30" spans="1:20" x14ac:dyDescent="0.25">
      <c r="A30" s="57" t="s">
        <v>861</v>
      </c>
    </row>
    <row r="31" spans="1:20" ht="15.75" x14ac:dyDescent="0.25">
      <c r="A31" s="2" t="s">
        <v>754</v>
      </c>
    </row>
    <row r="32" spans="1:20" ht="15.75" x14ac:dyDescent="0.25">
      <c r="A32" s="2" t="s">
        <v>757</v>
      </c>
    </row>
  </sheetData>
  <pageMargins left="0.7" right="0.7" top="0.75" bottom="0.75" header="0.3" footer="0.3"/>
  <pageSetup paperSize="9" scale="49" orientation="landscape" verticalDpi="0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3"/>
  <sheetViews>
    <sheetView workbookViewId="0">
      <selection activeCell="C6" sqref="C6"/>
    </sheetView>
  </sheetViews>
  <sheetFormatPr defaultRowHeight="15" x14ac:dyDescent="0.25"/>
  <cols>
    <col min="1" max="1" width="28.28515625" customWidth="1"/>
  </cols>
  <sheetData>
    <row r="1" spans="1:3" ht="15.75" x14ac:dyDescent="0.25">
      <c r="A1" s="66" t="s">
        <v>829</v>
      </c>
    </row>
    <row r="2" spans="1:3" ht="15.75" x14ac:dyDescent="0.25">
      <c r="A2" s="2" t="s">
        <v>763</v>
      </c>
      <c r="B2" s="68">
        <v>0.16669999999999999</v>
      </c>
      <c r="C2" s="52">
        <v>2.8E-3</v>
      </c>
    </row>
    <row r="3" spans="1:3" ht="15.75" x14ac:dyDescent="0.25">
      <c r="A3" s="2" t="s">
        <v>768</v>
      </c>
      <c r="B3" s="68">
        <v>3.2300000000000002E-2</v>
      </c>
      <c r="C3" s="52">
        <v>2.8E-3</v>
      </c>
    </row>
    <row r="4" spans="1:3" ht="15.75" x14ac:dyDescent="0.25">
      <c r="A4" s="2" t="s">
        <v>744</v>
      </c>
      <c r="B4" s="68">
        <v>6.4000000000000003E-3</v>
      </c>
      <c r="C4" s="52">
        <v>2.8E-3</v>
      </c>
    </row>
    <row r="5" spans="1:3" ht="15.75" x14ac:dyDescent="0.25">
      <c r="A5" s="2" t="s">
        <v>741</v>
      </c>
      <c r="B5" s="68">
        <v>2.0999999999999999E-3</v>
      </c>
      <c r="C5" s="52">
        <v>2.8E-3</v>
      </c>
    </row>
    <row r="6" spans="1:3" ht="15.75" x14ac:dyDescent="0.25">
      <c r="A6" s="2" t="s">
        <v>762</v>
      </c>
      <c r="B6" s="68">
        <v>0</v>
      </c>
      <c r="C6" s="52">
        <v>2.8E-3</v>
      </c>
    </row>
    <row r="7" spans="1:3" ht="15.75" x14ac:dyDescent="0.25">
      <c r="A7" s="2" t="s">
        <v>742</v>
      </c>
      <c r="B7" s="68">
        <v>0</v>
      </c>
      <c r="C7" s="52">
        <v>2.8E-3</v>
      </c>
    </row>
    <row r="8" spans="1:3" ht="15.75" x14ac:dyDescent="0.25">
      <c r="A8" s="2" t="s">
        <v>743</v>
      </c>
      <c r="B8" s="68">
        <v>0</v>
      </c>
      <c r="C8" s="52">
        <v>2.8E-3</v>
      </c>
    </row>
    <row r="9" spans="1:3" ht="15.75" x14ac:dyDescent="0.25">
      <c r="A9" s="2" t="s">
        <v>745</v>
      </c>
      <c r="B9" s="68">
        <v>0</v>
      </c>
      <c r="C9" s="52">
        <v>2.8E-3</v>
      </c>
    </row>
    <row r="10" spans="1:3" ht="15.75" x14ac:dyDescent="0.25">
      <c r="A10" s="2" t="s">
        <v>746</v>
      </c>
      <c r="B10" s="68">
        <v>0</v>
      </c>
      <c r="C10" s="52">
        <v>2.8E-3</v>
      </c>
    </row>
    <row r="11" spans="1:3" ht="15.75" x14ac:dyDescent="0.25">
      <c r="A11" s="34" t="s">
        <v>747</v>
      </c>
      <c r="B11" s="68">
        <v>0</v>
      </c>
      <c r="C11" s="52">
        <v>2.8E-3</v>
      </c>
    </row>
    <row r="12" spans="1:3" ht="15.75" x14ac:dyDescent="0.25">
      <c r="A12" s="2" t="s">
        <v>748</v>
      </c>
      <c r="B12" s="68">
        <v>0</v>
      </c>
      <c r="C12" s="52">
        <v>2.8E-3</v>
      </c>
    </row>
    <row r="13" spans="1:3" ht="15.75" x14ac:dyDescent="0.25">
      <c r="A13" s="2" t="s">
        <v>749</v>
      </c>
      <c r="B13" s="68">
        <v>0</v>
      </c>
      <c r="C13" s="52">
        <v>2.8E-3</v>
      </c>
    </row>
    <row r="14" spans="1:3" ht="15.75" x14ac:dyDescent="0.25">
      <c r="A14" s="2" t="s">
        <v>750</v>
      </c>
      <c r="B14" s="68">
        <v>0</v>
      </c>
      <c r="C14" s="52">
        <v>2.8E-3</v>
      </c>
    </row>
    <row r="15" spans="1:3" ht="15.75" x14ac:dyDescent="0.25">
      <c r="A15" s="2" t="s">
        <v>751</v>
      </c>
      <c r="B15" s="68">
        <v>0</v>
      </c>
      <c r="C15" s="52">
        <v>2.8E-3</v>
      </c>
    </row>
    <row r="16" spans="1:3" ht="15.75" x14ac:dyDescent="0.25">
      <c r="A16" s="2" t="s">
        <v>753</v>
      </c>
      <c r="B16" s="68">
        <v>0</v>
      </c>
      <c r="C16" s="52">
        <v>2.8E-3</v>
      </c>
    </row>
    <row r="17" spans="1:20" ht="15.75" x14ac:dyDescent="0.25">
      <c r="A17" s="2" t="s">
        <v>755</v>
      </c>
      <c r="B17" s="68">
        <v>0</v>
      </c>
      <c r="C17" s="52">
        <v>2.8E-3</v>
      </c>
    </row>
    <row r="18" spans="1:20" ht="15.75" x14ac:dyDescent="0.25">
      <c r="A18" s="2" t="s">
        <v>758</v>
      </c>
      <c r="B18" s="68">
        <v>0</v>
      </c>
      <c r="C18" s="52">
        <v>2.8E-3</v>
      </c>
    </row>
    <row r="19" spans="1:20" ht="15.75" x14ac:dyDescent="0.25">
      <c r="A19" s="2" t="s">
        <v>759</v>
      </c>
      <c r="B19" s="68">
        <v>0</v>
      </c>
      <c r="C19" s="52">
        <v>2.8E-3</v>
      </c>
    </row>
    <row r="20" spans="1:20" ht="15.75" x14ac:dyDescent="0.25">
      <c r="A20" s="2" t="s">
        <v>760</v>
      </c>
      <c r="B20" s="68">
        <v>0</v>
      </c>
      <c r="C20" s="52">
        <v>2.8E-3</v>
      </c>
    </row>
    <row r="21" spans="1:20" ht="15.75" x14ac:dyDescent="0.25">
      <c r="A21" s="2" t="s">
        <v>761</v>
      </c>
      <c r="B21" s="68">
        <v>0</v>
      </c>
      <c r="C21" s="52">
        <v>2.8E-3</v>
      </c>
    </row>
    <row r="22" spans="1:20" ht="15.75" x14ac:dyDescent="0.25">
      <c r="A22" s="2" t="s">
        <v>766</v>
      </c>
      <c r="B22" s="68">
        <v>0</v>
      </c>
      <c r="C22" s="52">
        <v>2.8E-3</v>
      </c>
    </row>
    <row r="23" spans="1:20" ht="15.75" x14ac:dyDescent="0.25">
      <c r="A23" s="2" t="s">
        <v>764</v>
      </c>
      <c r="B23" s="68">
        <v>0</v>
      </c>
      <c r="C23" s="52">
        <v>2.8E-3</v>
      </c>
    </row>
    <row r="24" spans="1:20" ht="15.75" x14ac:dyDescent="0.25">
      <c r="A24" s="50" t="s">
        <v>765</v>
      </c>
      <c r="B24" s="68">
        <v>0</v>
      </c>
      <c r="C24" s="52">
        <v>2.8E-3</v>
      </c>
    </row>
    <row r="25" spans="1:20" ht="15.75" x14ac:dyDescent="0.25">
      <c r="A25" s="2" t="s">
        <v>752</v>
      </c>
      <c r="B25" s="68">
        <v>0</v>
      </c>
      <c r="C25" s="52">
        <v>2.8E-3</v>
      </c>
    </row>
    <row r="26" spans="1:20" ht="15.75" x14ac:dyDescent="0.25">
      <c r="A26" s="2" t="s">
        <v>756</v>
      </c>
      <c r="B26" s="68">
        <v>0</v>
      </c>
      <c r="C26" s="52">
        <v>2.8E-3</v>
      </c>
    </row>
    <row r="27" spans="1:20" x14ac:dyDescent="0.25">
      <c r="B27" s="52"/>
      <c r="T27" s="57"/>
    </row>
    <row r="31" spans="1:20" x14ac:dyDescent="0.25">
      <c r="A31" s="57" t="s">
        <v>861</v>
      </c>
    </row>
    <row r="32" spans="1:20" ht="15.75" x14ac:dyDescent="0.25">
      <c r="A32" s="2" t="s">
        <v>754</v>
      </c>
      <c r="B32" s="68"/>
      <c r="C32" s="52"/>
    </row>
    <row r="33" spans="1:3" ht="15.75" x14ac:dyDescent="0.25">
      <c r="A33" s="2" t="s">
        <v>757</v>
      </c>
      <c r="B33" s="68"/>
      <c r="C33" s="52"/>
    </row>
  </sheetData>
  <sortState ref="A2:C28">
    <sortCondition descending="1" ref="B2:B28"/>
  </sortState>
  <pageMargins left="0.7" right="0.7" top="0.75" bottom="0.75" header="0.3" footer="0.3"/>
  <pageSetup paperSize="9" scale="51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8"/>
  <sheetViews>
    <sheetView workbookViewId="0">
      <selection activeCell="A2" sqref="A2:A18"/>
    </sheetView>
  </sheetViews>
  <sheetFormatPr defaultRowHeight="15" x14ac:dyDescent="0.25"/>
  <cols>
    <col min="1" max="1" width="28.28515625" customWidth="1"/>
  </cols>
  <sheetData>
    <row r="1" spans="1:3" x14ac:dyDescent="0.25">
      <c r="A1" s="51" t="s">
        <v>738</v>
      </c>
    </row>
    <row r="2" spans="1:3" ht="15.75" x14ac:dyDescent="0.25">
      <c r="A2" s="2" t="s">
        <v>742</v>
      </c>
      <c r="B2" s="52">
        <v>1</v>
      </c>
      <c r="C2" s="52">
        <v>0.89910000000000001</v>
      </c>
    </row>
    <row r="3" spans="1:3" ht="15.75" x14ac:dyDescent="0.25">
      <c r="A3" s="2" t="s">
        <v>743</v>
      </c>
      <c r="B3" s="52">
        <v>1</v>
      </c>
      <c r="C3" s="52">
        <v>0.89910000000000001</v>
      </c>
    </row>
    <row r="4" spans="1:3" ht="15.75" x14ac:dyDescent="0.25">
      <c r="A4" s="34" t="s">
        <v>747</v>
      </c>
      <c r="B4" s="52">
        <v>1</v>
      </c>
      <c r="C4" s="52">
        <v>0.89910000000000001</v>
      </c>
    </row>
    <row r="5" spans="1:3" ht="15.75" x14ac:dyDescent="0.25">
      <c r="A5" s="2" t="s">
        <v>749</v>
      </c>
      <c r="B5" s="52">
        <v>1</v>
      </c>
      <c r="C5" s="52">
        <v>0.89910000000000001</v>
      </c>
    </row>
    <row r="6" spans="1:3" ht="15.75" x14ac:dyDescent="0.25">
      <c r="A6" s="2" t="s">
        <v>751</v>
      </c>
      <c r="B6" s="52">
        <v>1</v>
      </c>
      <c r="C6" s="52">
        <v>0.89910000000000001</v>
      </c>
    </row>
    <row r="7" spans="1:3" ht="15.75" x14ac:dyDescent="0.25">
      <c r="A7" s="2" t="s">
        <v>753</v>
      </c>
      <c r="B7" s="52">
        <v>1</v>
      </c>
      <c r="C7" s="52">
        <v>0.89910000000000001</v>
      </c>
    </row>
    <row r="8" spans="1:3" ht="15.75" x14ac:dyDescent="0.25">
      <c r="A8" s="2" t="s">
        <v>755</v>
      </c>
      <c r="B8" s="52">
        <v>1</v>
      </c>
      <c r="C8" s="52">
        <v>0.89910000000000001</v>
      </c>
    </row>
    <row r="9" spans="1:3" ht="15.75" x14ac:dyDescent="0.25">
      <c r="A9" s="2" t="s">
        <v>756</v>
      </c>
      <c r="B9" s="52">
        <v>1</v>
      </c>
      <c r="C9" s="52">
        <v>0.89910000000000001</v>
      </c>
    </row>
    <row r="10" spans="1:3" ht="15.75" x14ac:dyDescent="0.25">
      <c r="A10" s="2" t="s">
        <v>758</v>
      </c>
      <c r="B10" s="52">
        <v>1</v>
      </c>
      <c r="C10" s="52">
        <v>0.89910000000000001</v>
      </c>
    </row>
    <row r="11" spans="1:3" ht="15.75" x14ac:dyDescent="0.25">
      <c r="A11" s="2" t="s">
        <v>759</v>
      </c>
      <c r="B11" s="52">
        <v>1</v>
      </c>
      <c r="C11" s="52">
        <v>0.89910000000000001</v>
      </c>
    </row>
    <row r="12" spans="1:3" ht="15.75" x14ac:dyDescent="0.25">
      <c r="A12" s="2" t="s">
        <v>760</v>
      </c>
      <c r="B12" s="52">
        <v>1</v>
      </c>
      <c r="C12" s="52">
        <v>0.89910000000000001</v>
      </c>
    </row>
    <row r="13" spans="1:3" ht="15.75" x14ac:dyDescent="0.25">
      <c r="A13" s="2" t="s">
        <v>761</v>
      </c>
      <c r="B13" s="52">
        <v>1</v>
      </c>
      <c r="C13" s="52">
        <v>0.89910000000000001</v>
      </c>
    </row>
    <row r="14" spans="1:3" ht="15.75" x14ac:dyDescent="0.25">
      <c r="A14" s="2" t="s">
        <v>762</v>
      </c>
      <c r="B14" s="52">
        <v>1</v>
      </c>
      <c r="C14" s="52">
        <v>0.89910000000000001</v>
      </c>
    </row>
    <row r="15" spans="1:3" ht="15.75" x14ac:dyDescent="0.25">
      <c r="A15" s="2" t="s">
        <v>763</v>
      </c>
      <c r="B15" s="52">
        <v>1</v>
      </c>
      <c r="C15" s="52">
        <v>0.89910000000000001</v>
      </c>
    </row>
    <row r="16" spans="1:3" ht="15.75" x14ac:dyDescent="0.25">
      <c r="A16" s="2" t="s">
        <v>766</v>
      </c>
      <c r="B16" s="52">
        <v>1</v>
      </c>
      <c r="C16" s="52">
        <v>0.89910000000000001</v>
      </c>
    </row>
    <row r="17" spans="1:3" ht="15.75" x14ac:dyDescent="0.25">
      <c r="A17" s="2" t="s">
        <v>764</v>
      </c>
      <c r="B17" s="52">
        <v>1</v>
      </c>
      <c r="C17" s="52">
        <v>0.89910000000000001</v>
      </c>
    </row>
    <row r="18" spans="1:3" ht="15.75" x14ac:dyDescent="0.25">
      <c r="A18" s="50" t="s">
        <v>765</v>
      </c>
      <c r="B18" s="52">
        <v>1</v>
      </c>
      <c r="C18" s="52">
        <v>0.89910000000000001</v>
      </c>
    </row>
    <row r="19" spans="1:3" ht="15.75" x14ac:dyDescent="0.25">
      <c r="A19" s="2" t="s">
        <v>745</v>
      </c>
      <c r="B19" s="52">
        <v>0.9375</v>
      </c>
      <c r="C19" s="52">
        <v>0.89910000000000001</v>
      </c>
    </row>
    <row r="20" spans="1:3" ht="15.75" x14ac:dyDescent="0.25">
      <c r="A20" s="2" t="s">
        <v>748</v>
      </c>
      <c r="B20" s="52">
        <v>0.9</v>
      </c>
      <c r="C20" s="52">
        <v>0.89910000000000001</v>
      </c>
    </row>
    <row r="21" spans="1:3" ht="15.75" x14ac:dyDescent="0.25">
      <c r="A21" s="2" t="s">
        <v>741</v>
      </c>
      <c r="B21" s="52">
        <v>0.88372093023255816</v>
      </c>
      <c r="C21" s="52">
        <v>0.89910000000000001</v>
      </c>
    </row>
    <row r="22" spans="1:3" ht="15.75" x14ac:dyDescent="0.25">
      <c r="A22" s="2" t="s">
        <v>746</v>
      </c>
      <c r="B22" s="52">
        <v>0.8</v>
      </c>
      <c r="C22" s="52">
        <v>0.89910000000000001</v>
      </c>
    </row>
    <row r="23" spans="1:3" ht="15.75" x14ac:dyDescent="0.25">
      <c r="A23" s="2" t="s">
        <v>750</v>
      </c>
      <c r="B23" s="52">
        <v>0.8</v>
      </c>
      <c r="C23" s="52">
        <v>0.89910000000000001</v>
      </c>
    </row>
    <row r="24" spans="1:3" ht="15.75" x14ac:dyDescent="0.25">
      <c r="A24" s="2" t="s">
        <v>744</v>
      </c>
      <c r="B24" s="52">
        <v>0.76666666666666672</v>
      </c>
      <c r="C24" s="52">
        <v>0.89910000000000001</v>
      </c>
    </row>
    <row r="25" spans="1:3" ht="15.75" x14ac:dyDescent="0.25">
      <c r="A25" s="2" t="s">
        <v>768</v>
      </c>
      <c r="B25" s="52">
        <v>0.75</v>
      </c>
      <c r="C25" s="52">
        <v>0.89910000000000001</v>
      </c>
    </row>
    <row r="26" spans="1:3" ht="15.75" x14ac:dyDescent="0.25">
      <c r="A26" s="2" t="s">
        <v>752</v>
      </c>
      <c r="B26" s="52">
        <v>0.5</v>
      </c>
      <c r="C26" s="52">
        <v>0.89910000000000001</v>
      </c>
    </row>
    <row r="27" spans="1:3" ht="15.75" x14ac:dyDescent="0.25">
      <c r="A27" s="2" t="s">
        <v>757</v>
      </c>
      <c r="B27" s="52">
        <v>0.5</v>
      </c>
      <c r="C27" s="52">
        <v>0.89910000000000001</v>
      </c>
    </row>
    <row r="28" spans="1:3" ht="15.75" x14ac:dyDescent="0.25">
      <c r="A28" s="2" t="s">
        <v>754</v>
      </c>
      <c r="B28" s="52">
        <v>0.42857142857142855</v>
      </c>
      <c r="C28" s="52">
        <v>0.89910000000000001</v>
      </c>
    </row>
  </sheetData>
  <sortState ref="A2:B28">
    <sortCondition descending="1" ref="B2:B28"/>
  </sortState>
  <pageMargins left="0.7" right="0.7" top="0.75" bottom="0.75" header="0.3" footer="0.3"/>
  <pageSetup paperSize="9" scale="68" orientation="landscape" verticalDpi="0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C2" sqref="C2:C28"/>
    </sheetView>
  </sheetViews>
  <sheetFormatPr defaultRowHeight="15" x14ac:dyDescent="0.25"/>
  <cols>
    <col min="1" max="1" width="28.28515625" customWidth="1"/>
  </cols>
  <sheetData>
    <row r="1" spans="1:3" ht="15.75" x14ac:dyDescent="0.25">
      <c r="A1" s="66" t="s">
        <v>830</v>
      </c>
    </row>
    <row r="2" spans="1:3" ht="15.75" x14ac:dyDescent="0.25">
      <c r="A2" s="2" t="s">
        <v>750</v>
      </c>
      <c r="B2" s="52">
        <v>1</v>
      </c>
      <c r="C2" s="52">
        <v>0.62909999999999999</v>
      </c>
    </row>
    <row r="3" spans="1:3" ht="15.75" x14ac:dyDescent="0.25">
      <c r="A3" s="2" t="s">
        <v>742</v>
      </c>
      <c r="B3" s="52">
        <v>1</v>
      </c>
      <c r="C3" s="52">
        <v>0.62909999999999999</v>
      </c>
    </row>
    <row r="4" spans="1:3" ht="15.75" x14ac:dyDescent="0.25">
      <c r="A4" s="2" t="s">
        <v>749</v>
      </c>
      <c r="B4" s="52">
        <v>1</v>
      </c>
      <c r="C4" s="52">
        <v>0.62909999999999999</v>
      </c>
    </row>
    <row r="5" spans="1:3" ht="15.75" x14ac:dyDescent="0.25">
      <c r="A5" s="2" t="s">
        <v>753</v>
      </c>
      <c r="B5" s="52">
        <v>1</v>
      </c>
      <c r="C5" s="52">
        <v>0.62909999999999999</v>
      </c>
    </row>
    <row r="6" spans="1:3" ht="15.75" x14ac:dyDescent="0.25">
      <c r="A6" s="2" t="s">
        <v>756</v>
      </c>
      <c r="B6" s="52">
        <v>1</v>
      </c>
      <c r="C6" s="52">
        <v>0.62909999999999999</v>
      </c>
    </row>
    <row r="7" spans="1:3" ht="15.75" x14ac:dyDescent="0.25">
      <c r="A7" s="2" t="s">
        <v>759</v>
      </c>
      <c r="B7" s="52">
        <v>1</v>
      </c>
      <c r="C7" s="52">
        <v>0.62909999999999999</v>
      </c>
    </row>
    <row r="8" spans="1:3" ht="15.75" x14ac:dyDescent="0.25">
      <c r="A8" s="2" t="s">
        <v>762</v>
      </c>
      <c r="B8" s="52">
        <v>1</v>
      </c>
      <c r="C8" s="52">
        <v>0.62909999999999999</v>
      </c>
    </row>
    <row r="9" spans="1:3" ht="15.75" x14ac:dyDescent="0.25">
      <c r="A9" s="2" t="s">
        <v>766</v>
      </c>
      <c r="B9" s="52">
        <v>1</v>
      </c>
      <c r="C9" s="52">
        <v>0.62909999999999999</v>
      </c>
    </row>
    <row r="10" spans="1:3" ht="15.75" x14ac:dyDescent="0.25">
      <c r="A10" s="2" t="s">
        <v>755</v>
      </c>
      <c r="B10" s="52">
        <v>0.9</v>
      </c>
      <c r="C10" s="52">
        <v>0.62909999999999999</v>
      </c>
    </row>
    <row r="11" spans="1:3" ht="15.75" x14ac:dyDescent="0.25">
      <c r="A11" s="50" t="s">
        <v>765</v>
      </c>
      <c r="B11" s="52">
        <v>0.88888888888888884</v>
      </c>
      <c r="C11" s="52">
        <v>0.62909999999999999</v>
      </c>
    </row>
    <row r="12" spans="1:3" ht="15.75" x14ac:dyDescent="0.25">
      <c r="A12" s="2" t="s">
        <v>745</v>
      </c>
      <c r="B12" s="52">
        <v>0.8125</v>
      </c>
      <c r="C12" s="52">
        <v>0.62909999999999999</v>
      </c>
    </row>
    <row r="13" spans="1:3" ht="15.75" x14ac:dyDescent="0.25">
      <c r="A13" s="2" t="s">
        <v>741</v>
      </c>
      <c r="B13" s="52">
        <v>0.7441860465116279</v>
      </c>
      <c r="C13" s="52">
        <v>0.62909999999999999</v>
      </c>
    </row>
    <row r="14" spans="1:3" ht="15.75" x14ac:dyDescent="0.25">
      <c r="A14" s="2" t="s">
        <v>761</v>
      </c>
      <c r="B14" s="52">
        <v>0.7142857142857143</v>
      </c>
      <c r="C14" s="52">
        <v>0.62909999999999999</v>
      </c>
    </row>
    <row r="15" spans="1:3" ht="15.75" x14ac:dyDescent="0.25">
      <c r="A15" s="2" t="s">
        <v>764</v>
      </c>
      <c r="B15" s="52">
        <v>0.7142857142857143</v>
      </c>
      <c r="C15" s="52">
        <v>0.62909999999999999</v>
      </c>
    </row>
    <row r="16" spans="1:3" ht="15.75" x14ac:dyDescent="0.25">
      <c r="A16" s="2" t="s">
        <v>768</v>
      </c>
      <c r="B16" s="52">
        <v>0.6</v>
      </c>
      <c r="C16" s="52">
        <v>0.62909999999999999</v>
      </c>
    </row>
    <row r="17" spans="1:20" ht="15.75" x14ac:dyDescent="0.25">
      <c r="A17" s="2" t="s">
        <v>748</v>
      </c>
      <c r="B17" s="52">
        <v>0.5</v>
      </c>
      <c r="C17" s="52">
        <v>0.62909999999999999</v>
      </c>
    </row>
    <row r="18" spans="1:20" ht="15.75" x14ac:dyDescent="0.25">
      <c r="A18" s="2" t="s">
        <v>744</v>
      </c>
      <c r="B18" s="52">
        <v>0.46666666666666667</v>
      </c>
      <c r="C18" s="52">
        <v>0.62909999999999999</v>
      </c>
    </row>
    <row r="19" spans="1:20" ht="15.75" x14ac:dyDescent="0.25">
      <c r="A19" s="2" t="s">
        <v>760</v>
      </c>
      <c r="B19" s="52">
        <v>0.44444444444444442</v>
      </c>
      <c r="C19" s="52">
        <v>0.62909999999999999</v>
      </c>
    </row>
    <row r="20" spans="1:20" ht="15.75" x14ac:dyDescent="0.25">
      <c r="A20" s="2" t="s">
        <v>752</v>
      </c>
      <c r="B20" s="52">
        <v>0.375</v>
      </c>
      <c r="C20" s="52">
        <v>0.62909999999999999</v>
      </c>
    </row>
    <row r="21" spans="1:20" ht="15.75" x14ac:dyDescent="0.25">
      <c r="A21" s="2" t="s">
        <v>743</v>
      </c>
      <c r="B21" s="52">
        <v>0.2857142857142857</v>
      </c>
      <c r="C21" s="52">
        <v>0.62909999999999999</v>
      </c>
    </row>
    <row r="22" spans="1:20" ht="15.75" x14ac:dyDescent="0.25">
      <c r="A22" s="34" t="s">
        <v>747</v>
      </c>
      <c r="B22" s="52">
        <v>0.2</v>
      </c>
      <c r="C22" s="52">
        <v>0.62909999999999999</v>
      </c>
    </row>
    <row r="23" spans="1:20" ht="15.75" x14ac:dyDescent="0.25">
      <c r="A23" s="2" t="s">
        <v>751</v>
      </c>
      <c r="B23" s="52">
        <v>0.2</v>
      </c>
      <c r="C23" s="52">
        <v>0.62909999999999999</v>
      </c>
    </row>
    <row r="24" spans="1:20" ht="15.75" x14ac:dyDescent="0.25">
      <c r="A24" s="2" t="s">
        <v>763</v>
      </c>
      <c r="B24" s="52">
        <v>0.2</v>
      </c>
      <c r="C24" s="52">
        <v>0.62909999999999999</v>
      </c>
    </row>
    <row r="25" spans="1:20" ht="15.75" x14ac:dyDescent="0.25">
      <c r="A25" s="2" t="s">
        <v>754</v>
      </c>
      <c r="B25" s="52">
        <v>0.14285714285714285</v>
      </c>
      <c r="C25" s="52">
        <v>0.62909999999999999</v>
      </c>
    </row>
    <row r="26" spans="1:20" ht="15.75" x14ac:dyDescent="0.25">
      <c r="A26" s="2" t="s">
        <v>758</v>
      </c>
      <c r="B26" s="52">
        <v>4.1666666666666664E-2</v>
      </c>
      <c r="C26" s="52">
        <v>0.62909999999999999</v>
      </c>
    </row>
    <row r="27" spans="1:20" ht="15.75" x14ac:dyDescent="0.25">
      <c r="A27" s="2" t="s">
        <v>746</v>
      </c>
      <c r="B27" s="52">
        <v>0</v>
      </c>
      <c r="C27" s="52">
        <v>0.62909999999999999</v>
      </c>
      <c r="T27" s="57"/>
    </row>
    <row r="28" spans="1:20" ht="15.75" x14ac:dyDescent="0.25">
      <c r="A28" s="2" t="s">
        <v>757</v>
      </c>
      <c r="B28" s="52">
        <v>0</v>
      </c>
      <c r="C28" s="52">
        <v>0.62909999999999999</v>
      </c>
    </row>
    <row r="29" spans="1:20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68" orientation="landscape" verticalDpi="0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AA17" sqref="AA17"/>
    </sheetView>
  </sheetViews>
  <sheetFormatPr defaultRowHeight="15" x14ac:dyDescent="0.25"/>
  <cols>
    <col min="1" max="1" width="28.28515625" customWidth="1"/>
  </cols>
  <sheetData>
    <row r="1" spans="1:3" ht="15.75" x14ac:dyDescent="0.25">
      <c r="A1" s="66" t="s">
        <v>831</v>
      </c>
    </row>
    <row r="2" spans="1:3" ht="15.75" x14ac:dyDescent="0.25">
      <c r="A2" s="2" t="s">
        <v>762</v>
      </c>
      <c r="B2" s="52">
        <v>1</v>
      </c>
      <c r="C2" s="52">
        <v>0.1764</v>
      </c>
    </row>
    <row r="3" spans="1:3" ht="15.75" x14ac:dyDescent="0.25">
      <c r="A3" s="2" t="s">
        <v>743</v>
      </c>
      <c r="B3" s="52">
        <v>0.83544303797468356</v>
      </c>
      <c r="C3" s="52">
        <v>0.1764</v>
      </c>
    </row>
    <row r="4" spans="1:3" ht="15.75" x14ac:dyDescent="0.25">
      <c r="A4" s="50" t="s">
        <v>765</v>
      </c>
      <c r="B4" s="52">
        <v>0.73099415204678364</v>
      </c>
      <c r="C4" s="52">
        <v>0.1764</v>
      </c>
    </row>
    <row r="5" spans="1:3" ht="15.75" x14ac:dyDescent="0.25">
      <c r="A5" s="2" t="s">
        <v>763</v>
      </c>
      <c r="B5" s="52">
        <v>0.26315789473684209</v>
      </c>
      <c r="C5" s="52">
        <v>0.1764</v>
      </c>
    </row>
    <row r="6" spans="1:3" ht="15.75" x14ac:dyDescent="0.25">
      <c r="A6" s="2" t="s">
        <v>752</v>
      </c>
      <c r="B6" s="52">
        <v>0.23749999999999999</v>
      </c>
      <c r="C6" s="52">
        <v>0.1764</v>
      </c>
    </row>
    <row r="7" spans="1:3" ht="15.75" x14ac:dyDescent="0.25">
      <c r="A7" s="2" t="s">
        <v>768</v>
      </c>
      <c r="B7" s="52">
        <v>0.22211155378486055</v>
      </c>
      <c r="C7" s="52">
        <v>0.1764</v>
      </c>
    </row>
    <row r="8" spans="1:3" ht="15.75" x14ac:dyDescent="0.25">
      <c r="A8" s="2" t="s">
        <v>744</v>
      </c>
      <c r="B8" s="52">
        <v>0.21857755977927651</v>
      </c>
      <c r="C8" s="52">
        <v>0.1764</v>
      </c>
    </row>
    <row r="9" spans="1:3" ht="15.75" x14ac:dyDescent="0.25">
      <c r="A9" s="2" t="s">
        <v>759</v>
      </c>
      <c r="B9" s="52">
        <v>0.19861660079051383</v>
      </c>
      <c r="C9" s="52">
        <v>0.1764</v>
      </c>
    </row>
    <row r="10" spans="1:3" ht="15.75" x14ac:dyDescent="0.25">
      <c r="A10" s="2" t="s">
        <v>742</v>
      </c>
      <c r="B10" s="52">
        <v>0.15851602023608768</v>
      </c>
      <c r="C10" s="52">
        <v>0.1764</v>
      </c>
    </row>
    <row r="11" spans="1:3" ht="15.75" x14ac:dyDescent="0.25">
      <c r="A11" s="2" t="s">
        <v>745</v>
      </c>
      <c r="B11" s="52">
        <v>0.15797546012269939</v>
      </c>
      <c r="C11" s="52">
        <v>0.1764</v>
      </c>
    </row>
    <row r="12" spans="1:3" ht="15.75" x14ac:dyDescent="0.25">
      <c r="A12" s="2" t="s">
        <v>741</v>
      </c>
      <c r="B12" s="52">
        <v>0.14951528709917972</v>
      </c>
      <c r="C12" s="52">
        <v>0.1764</v>
      </c>
    </row>
    <row r="13" spans="1:3" ht="15.75" x14ac:dyDescent="0.25">
      <c r="A13" s="2" t="s">
        <v>753</v>
      </c>
      <c r="B13" s="52">
        <v>0.12320916905444126</v>
      </c>
      <c r="C13" s="52">
        <v>0.1764</v>
      </c>
    </row>
    <row r="14" spans="1:3" ht="15.75" x14ac:dyDescent="0.25">
      <c r="A14" s="2" t="s">
        <v>756</v>
      </c>
      <c r="B14" s="52">
        <v>0.10424990918997458</v>
      </c>
      <c r="C14" s="52">
        <v>0.1764</v>
      </c>
    </row>
    <row r="15" spans="1:3" ht="15.75" x14ac:dyDescent="0.25">
      <c r="A15" s="2" t="s">
        <v>766</v>
      </c>
      <c r="B15" s="52">
        <v>6.8452380952380959E-2</v>
      </c>
      <c r="C15" s="52">
        <v>0.1764</v>
      </c>
    </row>
    <row r="16" spans="1:3" ht="15.75" x14ac:dyDescent="0.25">
      <c r="A16" s="2" t="s">
        <v>751</v>
      </c>
      <c r="B16" s="52">
        <v>3.825136612021858E-2</v>
      </c>
      <c r="C16" s="52">
        <v>0.1764</v>
      </c>
    </row>
    <row r="17" spans="1:20" ht="15.75" x14ac:dyDescent="0.25">
      <c r="A17" s="34" t="s">
        <v>747</v>
      </c>
      <c r="B17" s="52">
        <v>2.8639618138424822E-2</v>
      </c>
      <c r="C17" s="52">
        <v>0.1764</v>
      </c>
    </row>
    <row r="18" spans="1:20" ht="15.75" x14ac:dyDescent="0.25">
      <c r="A18" s="2" t="s">
        <v>764</v>
      </c>
      <c r="B18" s="52">
        <v>2.2421524663677129E-2</v>
      </c>
      <c r="C18" s="52">
        <v>0.1764</v>
      </c>
    </row>
    <row r="19" spans="1:20" ht="15.75" x14ac:dyDescent="0.25">
      <c r="A19" s="2" t="s">
        <v>760</v>
      </c>
      <c r="B19" s="52">
        <v>1.3483146067415731E-2</v>
      </c>
      <c r="C19" s="52">
        <v>0.1764</v>
      </c>
    </row>
    <row r="20" spans="1:20" ht="15.75" x14ac:dyDescent="0.25">
      <c r="A20" s="2" t="s">
        <v>746</v>
      </c>
      <c r="B20" s="52">
        <v>0</v>
      </c>
      <c r="C20" s="52">
        <v>0.1764</v>
      </c>
    </row>
    <row r="21" spans="1:20" ht="15.75" x14ac:dyDescent="0.25">
      <c r="A21" s="2" t="s">
        <v>748</v>
      </c>
      <c r="B21" s="52">
        <v>0</v>
      </c>
      <c r="C21" s="52">
        <v>0.1764</v>
      </c>
    </row>
    <row r="22" spans="1:20" ht="15.75" x14ac:dyDescent="0.25">
      <c r="A22" s="2" t="s">
        <v>749</v>
      </c>
      <c r="B22" s="52">
        <v>0</v>
      </c>
      <c r="C22" s="52">
        <v>0.1764</v>
      </c>
    </row>
    <row r="23" spans="1:20" ht="15.75" x14ac:dyDescent="0.25">
      <c r="A23" s="2" t="s">
        <v>750</v>
      </c>
      <c r="B23" s="52">
        <v>0</v>
      </c>
      <c r="C23" s="52">
        <v>0.1764</v>
      </c>
    </row>
    <row r="24" spans="1:20" ht="15.75" x14ac:dyDescent="0.25">
      <c r="A24" s="2" t="s">
        <v>754</v>
      </c>
      <c r="B24" s="52">
        <v>0</v>
      </c>
      <c r="C24" s="52">
        <v>0.1764</v>
      </c>
    </row>
    <row r="25" spans="1:20" ht="15.75" x14ac:dyDescent="0.25">
      <c r="A25" s="2" t="s">
        <v>755</v>
      </c>
      <c r="B25" s="52">
        <v>0</v>
      </c>
      <c r="C25" s="52">
        <v>0.1764</v>
      </c>
    </row>
    <row r="26" spans="1:20" ht="15.75" x14ac:dyDescent="0.25">
      <c r="A26" s="2" t="s">
        <v>757</v>
      </c>
      <c r="B26" s="52">
        <v>0</v>
      </c>
      <c r="C26" s="52">
        <v>0.1764</v>
      </c>
    </row>
    <row r="27" spans="1:20" ht="15.75" x14ac:dyDescent="0.25">
      <c r="A27" s="2" t="s">
        <v>758</v>
      </c>
      <c r="B27" s="52">
        <v>0</v>
      </c>
      <c r="C27" s="52">
        <v>0.1764</v>
      </c>
      <c r="T27" s="57"/>
    </row>
    <row r="28" spans="1:20" ht="15.75" x14ac:dyDescent="0.25">
      <c r="A28" s="2" t="s">
        <v>761</v>
      </c>
      <c r="B28" s="52">
        <v>0</v>
      </c>
      <c r="C28" s="52">
        <v>0.1764</v>
      </c>
    </row>
    <row r="29" spans="1:20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68" orientation="landscape" verticalDpi="0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5"/>
  <sheetViews>
    <sheetView workbookViewId="0">
      <selection activeCell="AA17" sqref="AA17"/>
    </sheetView>
  </sheetViews>
  <sheetFormatPr defaultRowHeight="15" x14ac:dyDescent="0.25"/>
  <cols>
    <col min="1" max="1" width="28.28515625" customWidth="1"/>
  </cols>
  <sheetData>
    <row r="1" spans="1:3" ht="15.75" x14ac:dyDescent="0.25">
      <c r="A1" s="67" t="s">
        <v>832</v>
      </c>
    </row>
    <row r="2" spans="1:3" ht="15.75" x14ac:dyDescent="0.25">
      <c r="A2" s="2" t="s">
        <v>762</v>
      </c>
      <c r="B2" s="52">
        <v>1</v>
      </c>
      <c r="C2" s="52">
        <v>0.1321</v>
      </c>
    </row>
    <row r="3" spans="1:3" ht="15.75" x14ac:dyDescent="0.25">
      <c r="A3" s="2" t="s">
        <v>743</v>
      </c>
      <c r="B3" s="52">
        <v>0.83333333333333337</v>
      </c>
      <c r="C3" s="52">
        <v>0.1321</v>
      </c>
    </row>
    <row r="4" spans="1:3" ht="15.75" x14ac:dyDescent="0.25">
      <c r="A4" s="50" t="s">
        <v>765</v>
      </c>
      <c r="B4" s="52">
        <v>0.60869565217391308</v>
      </c>
      <c r="C4" s="52">
        <v>0.1321</v>
      </c>
    </row>
    <row r="5" spans="1:3" ht="15.75" x14ac:dyDescent="0.25">
      <c r="A5" s="2" t="s">
        <v>768</v>
      </c>
      <c r="B5" s="52">
        <v>0.44444444444444442</v>
      </c>
      <c r="C5" s="52">
        <v>0.1321</v>
      </c>
    </row>
    <row r="6" spans="1:3" ht="15.75" x14ac:dyDescent="0.25">
      <c r="A6" s="2" t="s">
        <v>753</v>
      </c>
      <c r="B6" s="52">
        <v>0.25</v>
      </c>
      <c r="C6" s="52">
        <v>0.1321</v>
      </c>
    </row>
    <row r="7" spans="1:3" ht="15.75" x14ac:dyDescent="0.25">
      <c r="A7" s="2" t="s">
        <v>756</v>
      </c>
      <c r="B7" s="52">
        <v>0.25</v>
      </c>
      <c r="C7" s="52">
        <v>0.1321</v>
      </c>
    </row>
    <row r="8" spans="1:3" ht="15.75" x14ac:dyDescent="0.25">
      <c r="A8" s="2" t="s">
        <v>763</v>
      </c>
      <c r="B8" s="52">
        <v>0.25</v>
      </c>
      <c r="C8" s="52">
        <v>0.1321</v>
      </c>
    </row>
    <row r="9" spans="1:3" ht="15.75" x14ac:dyDescent="0.25">
      <c r="A9" s="2" t="s">
        <v>759</v>
      </c>
      <c r="B9" s="52">
        <v>0.22448979591836735</v>
      </c>
      <c r="C9" s="52">
        <v>0.1321</v>
      </c>
    </row>
    <row r="10" spans="1:3" ht="15.75" x14ac:dyDescent="0.25">
      <c r="A10" s="2" t="s">
        <v>745</v>
      </c>
      <c r="B10" s="52">
        <v>0.21951219512195122</v>
      </c>
      <c r="C10" s="52">
        <v>0.1321</v>
      </c>
    </row>
    <row r="11" spans="1:3" ht="15.75" x14ac:dyDescent="0.25">
      <c r="A11" s="2" t="s">
        <v>760</v>
      </c>
      <c r="B11" s="52">
        <v>0.18181818181818182</v>
      </c>
      <c r="C11" s="52">
        <v>0.1321</v>
      </c>
    </row>
    <row r="12" spans="1:3" ht="15.75" x14ac:dyDescent="0.25">
      <c r="A12" s="2" t="s">
        <v>744</v>
      </c>
      <c r="B12" s="52">
        <v>0.16666666666666666</v>
      </c>
      <c r="C12" s="52">
        <v>0.1321</v>
      </c>
    </row>
    <row r="13" spans="1:3" ht="15.75" x14ac:dyDescent="0.25">
      <c r="A13" s="2" t="s">
        <v>742</v>
      </c>
      <c r="B13" s="52">
        <v>0.08</v>
      </c>
      <c r="C13" s="52">
        <v>0.1321</v>
      </c>
    </row>
    <row r="14" spans="1:3" ht="15.75" x14ac:dyDescent="0.25">
      <c r="A14" s="34" t="s">
        <v>747</v>
      </c>
      <c r="B14" s="52">
        <v>7.6923076923076927E-2</v>
      </c>
      <c r="C14" s="52">
        <v>0.1321</v>
      </c>
    </row>
    <row r="15" spans="1:3" ht="15.75" x14ac:dyDescent="0.25">
      <c r="A15" s="2" t="s">
        <v>741</v>
      </c>
      <c r="B15" s="52">
        <v>6.5666041275797379E-2</v>
      </c>
      <c r="C15" s="52">
        <v>0.1321</v>
      </c>
    </row>
    <row r="16" spans="1:3" ht="15.75" x14ac:dyDescent="0.25">
      <c r="A16" s="2" t="s">
        <v>766</v>
      </c>
      <c r="B16" s="52">
        <v>5.7142857142857141E-2</v>
      </c>
      <c r="C16" s="52">
        <v>0.1321</v>
      </c>
    </row>
    <row r="17" spans="1:20" ht="15.75" x14ac:dyDescent="0.25">
      <c r="A17" s="2" t="s">
        <v>752</v>
      </c>
      <c r="B17" s="52">
        <v>0.05</v>
      </c>
      <c r="C17" s="52">
        <v>0.1321</v>
      </c>
    </row>
    <row r="18" spans="1:20" ht="15.75" x14ac:dyDescent="0.25">
      <c r="A18" s="2" t="s">
        <v>748</v>
      </c>
      <c r="B18" s="52">
        <v>0</v>
      </c>
      <c r="C18" s="52">
        <v>0.1321</v>
      </c>
    </row>
    <row r="19" spans="1:20" ht="15.75" x14ac:dyDescent="0.25">
      <c r="A19" s="2" t="s">
        <v>749</v>
      </c>
      <c r="B19" s="52">
        <v>0</v>
      </c>
      <c r="C19" s="52">
        <v>0.1321</v>
      </c>
    </row>
    <row r="20" spans="1:20" ht="15.75" x14ac:dyDescent="0.25">
      <c r="A20" s="2" t="s">
        <v>750</v>
      </c>
      <c r="B20" s="52">
        <v>0</v>
      </c>
      <c r="C20" s="52">
        <v>0.1321</v>
      </c>
    </row>
    <row r="21" spans="1:20" ht="15.75" x14ac:dyDescent="0.25">
      <c r="A21" s="2" t="s">
        <v>751</v>
      </c>
      <c r="B21" s="52">
        <v>0</v>
      </c>
      <c r="C21" s="52">
        <v>0.1321</v>
      </c>
    </row>
    <row r="22" spans="1:20" ht="15.75" x14ac:dyDescent="0.25">
      <c r="A22" s="2" t="s">
        <v>755</v>
      </c>
      <c r="B22" s="52">
        <v>0</v>
      </c>
      <c r="C22" s="52">
        <v>0.1321</v>
      </c>
    </row>
    <row r="23" spans="1:20" ht="15.75" x14ac:dyDescent="0.25">
      <c r="A23" s="2" t="s">
        <v>758</v>
      </c>
      <c r="B23" s="52">
        <v>0</v>
      </c>
      <c r="C23" s="52">
        <v>0.1321</v>
      </c>
    </row>
    <row r="24" spans="1:20" ht="15.75" x14ac:dyDescent="0.25">
      <c r="A24" s="2" t="s">
        <v>761</v>
      </c>
      <c r="B24" s="52">
        <v>0</v>
      </c>
      <c r="C24" s="52">
        <v>0.1321</v>
      </c>
    </row>
    <row r="25" spans="1:20" ht="15.75" x14ac:dyDescent="0.25">
      <c r="A25" s="2" t="s">
        <v>764</v>
      </c>
      <c r="B25" s="52">
        <v>0</v>
      </c>
      <c r="C25" s="52">
        <v>0.1321</v>
      </c>
    </row>
    <row r="26" spans="1:20" x14ac:dyDescent="0.25">
      <c r="B26" s="52"/>
    </row>
    <row r="27" spans="1:20" x14ac:dyDescent="0.25">
      <c r="T27" s="57"/>
    </row>
    <row r="32" spans="1:20" x14ac:dyDescent="0.25">
      <c r="A32" s="57" t="s">
        <v>805</v>
      </c>
    </row>
    <row r="33" spans="1:3" ht="15.75" x14ac:dyDescent="0.25">
      <c r="A33" s="2" t="s">
        <v>746</v>
      </c>
      <c r="B33" s="52"/>
      <c r="C33" s="52"/>
    </row>
    <row r="34" spans="1:3" ht="15.75" x14ac:dyDescent="0.25">
      <c r="A34" s="2" t="s">
        <v>754</v>
      </c>
      <c r="B34" s="52"/>
      <c r="C34" s="52"/>
    </row>
    <row r="35" spans="1:3" ht="15.75" x14ac:dyDescent="0.25">
      <c r="A35" s="2" t="s">
        <v>757</v>
      </c>
      <c r="B35" s="52"/>
      <c r="C35" s="52"/>
    </row>
  </sheetData>
  <sortState ref="A2:C28">
    <sortCondition descending="1" ref="B2:B28"/>
  </sortState>
  <pageMargins left="0.7" right="0.7" top="0.75" bottom="0.75" header="0.3" footer="0.3"/>
  <pageSetup paperSize="9" scale="59" orientation="landscape" verticalDpi="0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AA17" sqref="AA17"/>
    </sheetView>
  </sheetViews>
  <sheetFormatPr defaultRowHeight="15" x14ac:dyDescent="0.25"/>
  <cols>
    <col min="1" max="1" width="28.28515625" customWidth="1"/>
  </cols>
  <sheetData>
    <row r="1" spans="1:3" ht="15.75" x14ac:dyDescent="0.25">
      <c r="A1" s="66" t="s">
        <v>833</v>
      </c>
    </row>
    <row r="2" spans="1:3" ht="15.75" x14ac:dyDescent="0.25">
      <c r="A2" s="2" t="s">
        <v>755</v>
      </c>
      <c r="B2" s="52">
        <v>1</v>
      </c>
      <c r="C2" s="52">
        <v>0.36620000000000003</v>
      </c>
    </row>
    <row r="3" spans="1:3" ht="15.75" x14ac:dyDescent="0.25">
      <c r="A3" s="2" t="s">
        <v>762</v>
      </c>
      <c r="B3" s="52">
        <v>1</v>
      </c>
      <c r="C3" s="52">
        <v>0.36620000000000003</v>
      </c>
    </row>
    <row r="4" spans="1:3" ht="15.75" x14ac:dyDescent="0.25">
      <c r="A4" s="2" t="s">
        <v>743</v>
      </c>
      <c r="B4" s="52">
        <v>0.78937381404174578</v>
      </c>
      <c r="C4" s="52">
        <v>0.36620000000000003</v>
      </c>
    </row>
    <row r="5" spans="1:3" ht="15.75" x14ac:dyDescent="0.25">
      <c r="A5" s="2" t="s">
        <v>763</v>
      </c>
      <c r="B5" s="52">
        <v>0.76140350877192986</v>
      </c>
      <c r="C5" s="52">
        <v>0.36620000000000003</v>
      </c>
    </row>
    <row r="6" spans="1:3" ht="15.75" x14ac:dyDescent="0.25">
      <c r="A6" s="2" t="s">
        <v>745</v>
      </c>
      <c r="B6" s="52">
        <v>0.74051803885291401</v>
      </c>
      <c r="C6" s="52">
        <v>0.36620000000000003</v>
      </c>
    </row>
    <row r="7" spans="1:3" ht="15.75" x14ac:dyDescent="0.25">
      <c r="A7" s="2" t="s">
        <v>766</v>
      </c>
      <c r="B7" s="52">
        <v>0.6361607142857143</v>
      </c>
      <c r="C7" s="52">
        <v>0.36620000000000003</v>
      </c>
    </row>
    <row r="8" spans="1:3" ht="15.75" x14ac:dyDescent="0.25">
      <c r="A8" s="2" t="s">
        <v>742</v>
      </c>
      <c r="B8" s="52">
        <v>0.50309704060564353</v>
      </c>
      <c r="C8" s="52">
        <v>0.36620000000000003</v>
      </c>
    </row>
    <row r="9" spans="1:3" ht="15.75" x14ac:dyDescent="0.25">
      <c r="A9" s="2" t="s">
        <v>760</v>
      </c>
      <c r="B9" s="52">
        <v>0.48947368421052634</v>
      </c>
      <c r="C9" s="52">
        <v>0.36620000000000003</v>
      </c>
    </row>
    <row r="10" spans="1:3" ht="15.75" x14ac:dyDescent="0.25">
      <c r="A10" s="2" t="s">
        <v>751</v>
      </c>
      <c r="B10" s="52">
        <v>0.4329004329004329</v>
      </c>
      <c r="C10" s="52">
        <v>0.36620000000000003</v>
      </c>
    </row>
    <row r="11" spans="1:3" ht="15.75" x14ac:dyDescent="0.25">
      <c r="A11" s="2" t="s">
        <v>744</v>
      </c>
      <c r="B11" s="52">
        <v>0.4045194934194189</v>
      </c>
      <c r="C11" s="52">
        <v>0.36620000000000003</v>
      </c>
    </row>
    <row r="12" spans="1:3" ht="15.75" x14ac:dyDescent="0.25">
      <c r="A12" s="2" t="s">
        <v>758</v>
      </c>
      <c r="B12" s="52">
        <v>0.38952164009111617</v>
      </c>
      <c r="C12" s="52">
        <v>0.36620000000000003</v>
      </c>
    </row>
    <row r="13" spans="1:3" ht="15.75" x14ac:dyDescent="0.25">
      <c r="A13" s="2" t="s">
        <v>759</v>
      </c>
      <c r="B13" s="52">
        <v>0.38794820717131473</v>
      </c>
      <c r="C13" s="52">
        <v>0.36620000000000003</v>
      </c>
    </row>
    <row r="14" spans="1:3" ht="15.75" x14ac:dyDescent="0.25">
      <c r="A14" s="50" t="s">
        <v>765</v>
      </c>
      <c r="B14" s="52">
        <v>0.36967977300364818</v>
      </c>
      <c r="C14" s="52">
        <v>0.36620000000000003</v>
      </c>
    </row>
    <row r="15" spans="1:3" ht="15.75" x14ac:dyDescent="0.25">
      <c r="A15" s="2" t="s">
        <v>768</v>
      </c>
      <c r="B15" s="52">
        <v>0.34796747967479674</v>
      </c>
      <c r="C15" s="52">
        <v>0.36620000000000003</v>
      </c>
    </row>
    <row r="16" spans="1:3" ht="15.75" x14ac:dyDescent="0.25">
      <c r="A16" s="2" t="s">
        <v>741</v>
      </c>
      <c r="B16" s="52">
        <v>0.34251559251559249</v>
      </c>
      <c r="C16" s="52">
        <v>0.36620000000000003</v>
      </c>
    </row>
    <row r="17" spans="1:20" ht="15.75" x14ac:dyDescent="0.25">
      <c r="A17" s="2" t="s">
        <v>756</v>
      </c>
      <c r="B17" s="52">
        <v>0.28205865439907996</v>
      </c>
      <c r="C17" s="52">
        <v>0.36620000000000003</v>
      </c>
    </row>
    <row r="18" spans="1:20" ht="15.75" x14ac:dyDescent="0.25">
      <c r="A18" s="2" t="s">
        <v>764</v>
      </c>
      <c r="B18" s="52">
        <v>0.22697368421052633</v>
      </c>
      <c r="C18" s="52">
        <v>0.36620000000000003</v>
      </c>
    </row>
    <row r="19" spans="1:20" ht="15.75" x14ac:dyDescent="0.25">
      <c r="A19" s="2" t="s">
        <v>746</v>
      </c>
      <c r="B19" s="52">
        <v>0.21794871794871795</v>
      </c>
      <c r="C19" s="52">
        <v>0.36620000000000003</v>
      </c>
    </row>
    <row r="20" spans="1:20" ht="15.75" x14ac:dyDescent="0.25">
      <c r="A20" s="2" t="s">
        <v>761</v>
      </c>
      <c r="B20" s="52">
        <v>0.18357487922705315</v>
      </c>
      <c r="C20" s="52">
        <v>0.36620000000000003</v>
      </c>
    </row>
    <row r="21" spans="1:20" ht="15.75" x14ac:dyDescent="0.25">
      <c r="A21" s="2" t="s">
        <v>753</v>
      </c>
      <c r="B21" s="52">
        <v>0.15800415800415801</v>
      </c>
      <c r="C21" s="52">
        <v>0.36620000000000003</v>
      </c>
    </row>
    <row r="22" spans="1:20" ht="15.75" x14ac:dyDescent="0.25">
      <c r="A22" s="2" t="s">
        <v>750</v>
      </c>
      <c r="B22" s="52">
        <v>0.14206642066420663</v>
      </c>
      <c r="C22" s="52">
        <v>0.36620000000000003</v>
      </c>
    </row>
    <row r="23" spans="1:20" ht="15.75" x14ac:dyDescent="0.25">
      <c r="A23" s="34" t="s">
        <v>747</v>
      </c>
      <c r="B23" s="52">
        <v>8.8180112570356475E-2</v>
      </c>
      <c r="C23" s="52">
        <v>0.36620000000000003</v>
      </c>
    </row>
    <row r="24" spans="1:20" ht="15.75" x14ac:dyDescent="0.25">
      <c r="A24" s="2" t="s">
        <v>749</v>
      </c>
      <c r="B24" s="52">
        <v>8.6642599277978335E-2</v>
      </c>
      <c r="C24" s="52">
        <v>0.36620000000000003</v>
      </c>
    </row>
    <row r="25" spans="1:20" ht="15.75" x14ac:dyDescent="0.25">
      <c r="A25" s="2" t="s">
        <v>748</v>
      </c>
      <c r="B25" s="52">
        <v>8.3538083538083535E-2</v>
      </c>
      <c r="C25" s="52">
        <v>0.36620000000000003</v>
      </c>
    </row>
    <row r="26" spans="1:20" ht="15.75" x14ac:dyDescent="0.25">
      <c r="A26" s="2" t="s">
        <v>752</v>
      </c>
      <c r="B26" s="52">
        <v>8.1264108352144468E-2</v>
      </c>
      <c r="C26" s="52">
        <v>0.36620000000000003</v>
      </c>
    </row>
    <row r="27" spans="1:20" ht="15.75" x14ac:dyDescent="0.25">
      <c r="A27" s="2" t="s">
        <v>754</v>
      </c>
      <c r="B27" s="52">
        <v>1.5503875968992248E-2</v>
      </c>
      <c r="C27" s="52">
        <v>0.36620000000000003</v>
      </c>
      <c r="T27" s="57"/>
    </row>
    <row r="28" spans="1:20" ht="15.75" x14ac:dyDescent="0.25">
      <c r="A28" s="2" t="s">
        <v>757</v>
      </c>
      <c r="B28" s="52">
        <v>0</v>
      </c>
      <c r="C28" s="52">
        <v>0.36620000000000003</v>
      </c>
    </row>
    <row r="29" spans="1:20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68" orientation="landscape" verticalDpi="0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"/>
  <sheetViews>
    <sheetView workbookViewId="0">
      <selection activeCell="U18" sqref="U18"/>
    </sheetView>
  </sheetViews>
  <sheetFormatPr defaultRowHeight="15" x14ac:dyDescent="0.25"/>
  <cols>
    <col min="1" max="1" width="28.28515625" customWidth="1"/>
  </cols>
  <sheetData>
    <row r="1" spans="1:3" ht="15.75" x14ac:dyDescent="0.25">
      <c r="A1" s="67" t="s">
        <v>834</v>
      </c>
    </row>
    <row r="2" spans="1:3" ht="15.75" x14ac:dyDescent="0.25">
      <c r="A2" s="2" t="s">
        <v>766</v>
      </c>
      <c r="B2" s="52">
        <v>1</v>
      </c>
      <c r="C2" s="52">
        <v>0.39610000000000001</v>
      </c>
    </row>
    <row r="3" spans="1:3" ht="15.75" x14ac:dyDescent="0.25">
      <c r="A3" s="2" t="s">
        <v>744</v>
      </c>
      <c r="B3" s="52">
        <v>1</v>
      </c>
      <c r="C3" s="52">
        <v>0.39610000000000001</v>
      </c>
    </row>
    <row r="4" spans="1:3" ht="15.75" x14ac:dyDescent="0.25">
      <c r="A4" s="2" t="s">
        <v>755</v>
      </c>
      <c r="B4" s="52">
        <v>1</v>
      </c>
      <c r="C4" s="52">
        <v>0.39610000000000001</v>
      </c>
    </row>
    <row r="5" spans="1:3" ht="15.75" x14ac:dyDescent="0.25">
      <c r="A5" s="2" t="s">
        <v>762</v>
      </c>
      <c r="B5" s="52">
        <v>1</v>
      </c>
      <c r="C5" s="52">
        <v>0.39610000000000001</v>
      </c>
    </row>
    <row r="6" spans="1:3" ht="15.75" x14ac:dyDescent="0.25">
      <c r="A6" s="2" t="s">
        <v>763</v>
      </c>
      <c r="B6" s="52">
        <v>1</v>
      </c>
      <c r="C6" s="52">
        <v>0.39610000000000001</v>
      </c>
    </row>
    <row r="7" spans="1:3" ht="15.75" x14ac:dyDescent="0.25">
      <c r="A7" s="2" t="s">
        <v>742</v>
      </c>
      <c r="B7" s="52">
        <v>0.85185185185185186</v>
      </c>
      <c r="C7" s="52">
        <v>0.39610000000000001</v>
      </c>
    </row>
    <row r="8" spans="1:3" ht="15.75" x14ac:dyDescent="0.25">
      <c r="A8" s="2" t="s">
        <v>743</v>
      </c>
      <c r="B8" s="52">
        <v>0.73333333333333328</v>
      </c>
      <c r="C8" s="52">
        <v>0.39610000000000001</v>
      </c>
    </row>
    <row r="9" spans="1:3" ht="15.75" x14ac:dyDescent="0.25">
      <c r="A9" s="2" t="s">
        <v>745</v>
      </c>
      <c r="B9" s="52">
        <v>0.59259259259259256</v>
      </c>
      <c r="C9" s="52">
        <v>0.39610000000000001</v>
      </c>
    </row>
    <row r="10" spans="1:3" ht="15.75" x14ac:dyDescent="0.25">
      <c r="A10" s="2" t="s">
        <v>752</v>
      </c>
      <c r="B10" s="52">
        <v>0.53846153846153844</v>
      </c>
      <c r="C10" s="52">
        <v>0.39610000000000001</v>
      </c>
    </row>
    <row r="11" spans="1:3" ht="15.75" x14ac:dyDescent="0.25">
      <c r="A11" s="2" t="s">
        <v>746</v>
      </c>
      <c r="B11" s="52">
        <v>0.5</v>
      </c>
      <c r="C11" s="52">
        <v>0.39610000000000001</v>
      </c>
    </row>
    <row r="12" spans="1:3" ht="15.75" x14ac:dyDescent="0.25">
      <c r="A12" s="2" t="s">
        <v>753</v>
      </c>
      <c r="B12" s="52">
        <v>0.5</v>
      </c>
      <c r="C12" s="52">
        <v>0.39610000000000001</v>
      </c>
    </row>
    <row r="13" spans="1:3" ht="15.75" x14ac:dyDescent="0.25">
      <c r="A13" s="2" t="s">
        <v>760</v>
      </c>
      <c r="B13" s="52">
        <v>0.5</v>
      </c>
      <c r="C13" s="52">
        <v>0.39610000000000001</v>
      </c>
    </row>
    <row r="14" spans="1:3" ht="15.75" x14ac:dyDescent="0.25">
      <c r="A14" s="50" t="s">
        <v>765</v>
      </c>
      <c r="B14" s="52">
        <v>0.46666666666666667</v>
      </c>
      <c r="C14" s="52">
        <v>0.39610000000000001</v>
      </c>
    </row>
    <row r="15" spans="1:3" ht="15.75" x14ac:dyDescent="0.25">
      <c r="A15" s="2" t="s">
        <v>758</v>
      </c>
      <c r="B15" s="52">
        <v>0.46511627906976744</v>
      </c>
      <c r="C15" s="52">
        <v>0.39610000000000001</v>
      </c>
    </row>
    <row r="16" spans="1:3" ht="15.75" x14ac:dyDescent="0.25">
      <c r="A16" s="2" t="s">
        <v>768</v>
      </c>
      <c r="B16" s="52">
        <v>0.375</v>
      </c>
      <c r="C16" s="52">
        <v>0.39610000000000001</v>
      </c>
    </row>
    <row r="17" spans="1:20" ht="15.75" x14ac:dyDescent="0.25">
      <c r="A17" s="2" t="s">
        <v>749</v>
      </c>
      <c r="B17" s="52">
        <v>0.33333333333333331</v>
      </c>
      <c r="C17" s="52">
        <v>0.39610000000000001</v>
      </c>
    </row>
    <row r="18" spans="1:20" ht="15.75" x14ac:dyDescent="0.25">
      <c r="A18" s="2" t="s">
        <v>751</v>
      </c>
      <c r="B18" s="52">
        <v>0.33333333333333331</v>
      </c>
      <c r="C18" s="52">
        <v>0.39610000000000001</v>
      </c>
    </row>
    <row r="19" spans="1:20" ht="15.75" x14ac:dyDescent="0.25">
      <c r="A19" s="2" t="s">
        <v>759</v>
      </c>
      <c r="B19" s="52">
        <v>0.30508474576271188</v>
      </c>
      <c r="C19" s="52">
        <v>0.39610000000000001</v>
      </c>
    </row>
    <row r="20" spans="1:20" ht="15.75" x14ac:dyDescent="0.25">
      <c r="A20" s="2" t="s">
        <v>741</v>
      </c>
      <c r="B20" s="52">
        <v>0.25190839694656486</v>
      </c>
      <c r="C20" s="52">
        <v>0.39610000000000001</v>
      </c>
    </row>
    <row r="21" spans="1:20" ht="15.75" x14ac:dyDescent="0.25">
      <c r="A21" s="2" t="s">
        <v>761</v>
      </c>
      <c r="B21" s="52">
        <v>0.25</v>
      </c>
      <c r="C21" s="52">
        <v>0.39610000000000001</v>
      </c>
    </row>
    <row r="22" spans="1:20" ht="15.75" x14ac:dyDescent="0.25">
      <c r="A22" s="2" t="s">
        <v>756</v>
      </c>
      <c r="B22" s="52">
        <v>0.23308270676691728</v>
      </c>
      <c r="C22" s="52">
        <v>0.39610000000000001</v>
      </c>
    </row>
    <row r="23" spans="1:20" ht="15.75" x14ac:dyDescent="0.25">
      <c r="A23" s="2" t="s">
        <v>748</v>
      </c>
      <c r="B23" s="52">
        <v>0.13793103448275862</v>
      </c>
      <c r="C23" s="52">
        <v>0.39610000000000001</v>
      </c>
    </row>
    <row r="24" spans="1:20" ht="15.75" x14ac:dyDescent="0.25">
      <c r="A24" s="34" t="s">
        <v>747</v>
      </c>
      <c r="B24" s="52">
        <v>0.08</v>
      </c>
      <c r="C24" s="52">
        <v>0.39610000000000001</v>
      </c>
    </row>
    <row r="25" spans="1:20" ht="15.75" x14ac:dyDescent="0.25">
      <c r="A25" s="2" t="s">
        <v>750</v>
      </c>
      <c r="B25" s="52">
        <v>0</v>
      </c>
      <c r="C25" s="52">
        <v>0.39610000000000001</v>
      </c>
    </row>
    <row r="26" spans="1:20" ht="15.75" x14ac:dyDescent="0.25">
      <c r="A26" s="2" t="s">
        <v>764</v>
      </c>
      <c r="B26" s="52">
        <v>0</v>
      </c>
      <c r="C26" s="52">
        <v>0.39610000000000001</v>
      </c>
    </row>
    <row r="27" spans="1:20" x14ac:dyDescent="0.25">
      <c r="B27" s="52"/>
      <c r="T27" s="57"/>
    </row>
    <row r="32" spans="1:20" x14ac:dyDescent="0.25">
      <c r="A32" s="57" t="s">
        <v>810</v>
      </c>
    </row>
    <row r="33" spans="1:3" ht="15.75" x14ac:dyDescent="0.25">
      <c r="A33" s="2" t="s">
        <v>754</v>
      </c>
      <c r="B33" s="52"/>
      <c r="C33" s="52"/>
    </row>
    <row r="34" spans="1:3" ht="15.75" x14ac:dyDescent="0.25">
      <c r="A34" s="2" t="s">
        <v>757</v>
      </c>
      <c r="B34" s="52"/>
      <c r="C34" s="52"/>
    </row>
  </sheetData>
  <sortState ref="A2:C28">
    <sortCondition descending="1" ref="B2:B28"/>
  </sortState>
  <pageMargins left="0.7" right="0.7" top="0.75" bottom="0.75" header="0.3" footer="0.3"/>
  <pageSetup paperSize="9" scale="59" orientation="landscape" verticalDpi="0" r:id="rId1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T10" sqref="T10"/>
    </sheetView>
  </sheetViews>
  <sheetFormatPr defaultRowHeight="15" x14ac:dyDescent="0.25"/>
  <cols>
    <col min="1" max="1" width="28.28515625" customWidth="1"/>
  </cols>
  <sheetData>
    <row r="1" spans="1:3" ht="15.75" x14ac:dyDescent="0.25">
      <c r="A1" s="66" t="s">
        <v>835</v>
      </c>
    </row>
    <row r="2" spans="1:3" ht="15.75" x14ac:dyDescent="0.25">
      <c r="A2" s="2" t="s">
        <v>742</v>
      </c>
      <c r="B2" s="52">
        <v>1</v>
      </c>
      <c r="C2" s="52">
        <v>0.73880000000000001</v>
      </c>
    </row>
    <row r="3" spans="1:3" ht="15.75" x14ac:dyDescent="0.25">
      <c r="A3" s="2" t="s">
        <v>750</v>
      </c>
      <c r="B3" s="52">
        <v>1</v>
      </c>
      <c r="C3" s="52">
        <v>0.73880000000000001</v>
      </c>
    </row>
    <row r="4" spans="1:3" ht="15.75" x14ac:dyDescent="0.25">
      <c r="A4" s="2" t="s">
        <v>755</v>
      </c>
      <c r="B4" s="52">
        <v>1</v>
      </c>
      <c r="C4" s="52">
        <v>0.73880000000000001</v>
      </c>
    </row>
    <row r="5" spans="1:3" ht="15.75" x14ac:dyDescent="0.25">
      <c r="A5" s="2" t="s">
        <v>756</v>
      </c>
      <c r="B5" s="52">
        <v>1</v>
      </c>
      <c r="C5" s="52">
        <v>0.73880000000000001</v>
      </c>
    </row>
    <row r="6" spans="1:3" ht="15.75" x14ac:dyDescent="0.25">
      <c r="A6" s="2" t="s">
        <v>758</v>
      </c>
      <c r="B6" s="52">
        <v>1</v>
      </c>
      <c r="C6" s="52">
        <v>0.73880000000000001</v>
      </c>
    </row>
    <row r="7" spans="1:3" ht="15.75" x14ac:dyDescent="0.25">
      <c r="A7" s="2" t="s">
        <v>761</v>
      </c>
      <c r="B7" s="52">
        <v>1</v>
      </c>
      <c r="C7" s="52">
        <v>0.73880000000000001</v>
      </c>
    </row>
    <row r="8" spans="1:3" ht="15.75" x14ac:dyDescent="0.25">
      <c r="A8" s="2" t="s">
        <v>762</v>
      </c>
      <c r="B8" s="52">
        <v>1</v>
      </c>
      <c r="C8" s="52">
        <v>0.73880000000000001</v>
      </c>
    </row>
    <row r="9" spans="1:3" ht="15.75" x14ac:dyDescent="0.25">
      <c r="A9" s="2" t="s">
        <v>763</v>
      </c>
      <c r="B9" s="52">
        <v>1</v>
      </c>
      <c r="C9" s="52">
        <v>0.73880000000000001</v>
      </c>
    </row>
    <row r="10" spans="1:3" ht="15.75" x14ac:dyDescent="0.25">
      <c r="A10" s="2" t="s">
        <v>745</v>
      </c>
      <c r="B10" s="52">
        <v>0.98360655737704916</v>
      </c>
      <c r="C10" s="52">
        <v>0.73880000000000001</v>
      </c>
    </row>
    <row r="11" spans="1:3" ht="15.75" x14ac:dyDescent="0.25">
      <c r="A11" s="2" t="s">
        <v>743</v>
      </c>
      <c r="B11" s="52">
        <v>0.96923076923076923</v>
      </c>
      <c r="C11" s="52">
        <v>0.73880000000000001</v>
      </c>
    </row>
    <row r="12" spans="1:3" ht="15.75" x14ac:dyDescent="0.25">
      <c r="A12" s="2" t="s">
        <v>768</v>
      </c>
      <c r="B12" s="52">
        <v>0.92513368983957223</v>
      </c>
      <c r="C12" s="52">
        <v>0.73880000000000001</v>
      </c>
    </row>
    <row r="13" spans="1:3" ht="15.75" x14ac:dyDescent="0.25">
      <c r="A13" s="2" t="s">
        <v>751</v>
      </c>
      <c r="B13" s="52">
        <v>0.88461538461538458</v>
      </c>
      <c r="C13" s="52">
        <v>0.73880000000000001</v>
      </c>
    </row>
    <row r="14" spans="1:3" ht="15.75" x14ac:dyDescent="0.25">
      <c r="A14" s="2" t="s">
        <v>766</v>
      </c>
      <c r="B14" s="52">
        <v>0.86111111111111116</v>
      </c>
      <c r="C14" s="52">
        <v>0.73880000000000001</v>
      </c>
    </row>
    <row r="15" spans="1:3" ht="15.75" x14ac:dyDescent="0.25">
      <c r="A15" s="2" t="s">
        <v>759</v>
      </c>
      <c r="B15" s="52">
        <v>0.8448979591836735</v>
      </c>
      <c r="C15" s="52">
        <v>0.73880000000000001</v>
      </c>
    </row>
    <row r="16" spans="1:3" ht="15.75" x14ac:dyDescent="0.25">
      <c r="A16" s="2" t="s">
        <v>764</v>
      </c>
      <c r="B16" s="52">
        <v>0.75806451612903225</v>
      </c>
      <c r="C16" s="52">
        <v>0.73880000000000001</v>
      </c>
    </row>
    <row r="17" spans="1:20" ht="15.75" x14ac:dyDescent="0.25">
      <c r="A17" s="2" t="s">
        <v>746</v>
      </c>
      <c r="B17" s="52">
        <v>0.75</v>
      </c>
      <c r="C17" s="52">
        <v>0.73880000000000001</v>
      </c>
    </row>
    <row r="18" spans="1:20" ht="15.75" x14ac:dyDescent="0.25">
      <c r="A18" s="2" t="s">
        <v>741</v>
      </c>
      <c r="B18" s="52">
        <v>0.73224755700325728</v>
      </c>
      <c r="C18" s="52">
        <v>0.73880000000000001</v>
      </c>
    </row>
    <row r="19" spans="1:20" ht="15.75" x14ac:dyDescent="0.25">
      <c r="A19" s="2" t="s">
        <v>748</v>
      </c>
      <c r="B19" s="52">
        <v>0.69841269841269837</v>
      </c>
      <c r="C19" s="52">
        <v>0.73880000000000001</v>
      </c>
    </row>
    <row r="20" spans="1:20" ht="15.75" x14ac:dyDescent="0.25">
      <c r="A20" s="2" t="s">
        <v>760</v>
      </c>
      <c r="B20" s="52">
        <v>0.63157894736842102</v>
      </c>
      <c r="C20" s="52">
        <v>0.73880000000000001</v>
      </c>
    </row>
    <row r="21" spans="1:20" ht="15.75" x14ac:dyDescent="0.25">
      <c r="A21" s="2" t="s">
        <v>744</v>
      </c>
      <c r="B21" s="52">
        <v>0.5712143928035982</v>
      </c>
      <c r="C21" s="52">
        <v>0.73880000000000001</v>
      </c>
    </row>
    <row r="22" spans="1:20" ht="15.75" x14ac:dyDescent="0.25">
      <c r="A22" s="2" t="s">
        <v>753</v>
      </c>
      <c r="B22" s="52">
        <v>0.44444444444444442</v>
      </c>
      <c r="C22" s="52">
        <v>0.73880000000000001</v>
      </c>
    </row>
    <row r="23" spans="1:20" ht="15.75" x14ac:dyDescent="0.25">
      <c r="A23" s="2" t="s">
        <v>749</v>
      </c>
      <c r="B23" s="52">
        <v>0.30769230769230771</v>
      </c>
      <c r="C23" s="52">
        <v>0.73880000000000001</v>
      </c>
    </row>
    <row r="24" spans="1:20" ht="15.75" x14ac:dyDescent="0.25">
      <c r="A24" s="50" t="s">
        <v>765</v>
      </c>
      <c r="B24" s="52">
        <v>0.29394812680115273</v>
      </c>
      <c r="C24" s="52">
        <v>0.73880000000000001</v>
      </c>
    </row>
    <row r="25" spans="1:20" ht="15.75" x14ac:dyDescent="0.25">
      <c r="A25" s="2" t="s">
        <v>754</v>
      </c>
      <c r="B25" s="52">
        <v>0.2857142857142857</v>
      </c>
      <c r="C25" s="52">
        <v>0.73880000000000001</v>
      </c>
    </row>
    <row r="26" spans="1:20" ht="15.75" x14ac:dyDescent="0.25">
      <c r="A26" s="34" t="s">
        <v>747</v>
      </c>
      <c r="B26" s="52">
        <v>0.25882352941176473</v>
      </c>
      <c r="C26" s="52">
        <v>0.73880000000000001</v>
      </c>
    </row>
    <row r="27" spans="1:20" ht="15.75" x14ac:dyDescent="0.25">
      <c r="A27" s="2" t="s">
        <v>752</v>
      </c>
      <c r="B27" s="52">
        <v>0.11764705882352941</v>
      </c>
      <c r="C27" s="52">
        <v>0.73880000000000001</v>
      </c>
      <c r="T27" s="57"/>
    </row>
    <row r="28" spans="1:20" ht="15.75" x14ac:dyDescent="0.25">
      <c r="A28" s="2" t="s">
        <v>757</v>
      </c>
      <c r="B28" s="52">
        <v>0</v>
      </c>
      <c r="C28" s="52">
        <v>0.73880000000000001</v>
      </c>
    </row>
    <row r="29" spans="1:20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68" orientation="landscape" verticalDpi="0" r:id="rId1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3"/>
  <sheetViews>
    <sheetView workbookViewId="0">
      <selection activeCell="AA17" sqref="AA17"/>
    </sheetView>
  </sheetViews>
  <sheetFormatPr defaultRowHeight="15" x14ac:dyDescent="0.25"/>
  <cols>
    <col min="1" max="1" width="28.28515625" customWidth="1"/>
  </cols>
  <sheetData>
    <row r="1" spans="1:3" ht="15.75" x14ac:dyDescent="0.25">
      <c r="A1" s="67" t="s">
        <v>836</v>
      </c>
    </row>
    <row r="2" spans="1:3" ht="15.75" x14ac:dyDescent="0.25">
      <c r="A2" s="2" t="s">
        <v>763</v>
      </c>
      <c r="B2" s="52">
        <v>1</v>
      </c>
      <c r="C2" s="52">
        <v>0.77549999999999997</v>
      </c>
    </row>
    <row r="3" spans="1:3" ht="15.75" x14ac:dyDescent="0.25">
      <c r="A3" s="2" t="s">
        <v>742</v>
      </c>
      <c r="B3" s="52">
        <v>1</v>
      </c>
      <c r="C3" s="52">
        <v>0.77549999999999997</v>
      </c>
    </row>
    <row r="4" spans="1:3" ht="15.75" x14ac:dyDescent="0.25">
      <c r="A4" s="2" t="s">
        <v>745</v>
      </c>
      <c r="B4" s="52">
        <v>1</v>
      </c>
      <c r="C4" s="52">
        <v>0.77549999999999997</v>
      </c>
    </row>
    <row r="5" spans="1:3" ht="15.75" x14ac:dyDescent="0.25">
      <c r="A5" s="2" t="s">
        <v>748</v>
      </c>
      <c r="B5" s="52">
        <v>1</v>
      </c>
      <c r="C5" s="52">
        <v>0.77549999999999997</v>
      </c>
    </row>
    <row r="6" spans="1:3" ht="15.75" x14ac:dyDescent="0.25">
      <c r="A6" s="2" t="s">
        <v>749</v>
      </c>
      <c r="B6" s="52">
        <v>1</v>
      </c>
      <c r="C6" s="52">
        <v>0.77549999999999997</v>
      </c>
    </row>
    <row r="7" spans="1:3" ht="15.75" x14ac:dyDescent="0.25">
      <c r="A7" s="2" t="s">
        <v>752</v>
      </c>
      <c r="B7" s="52">
        <v>1</v>
      </c>
      <c r="C7" s="52">
        <v>0.77549999999999997</v>
      </c>
    </row>
    <row r="8" spans="1:3" ht="15.75" x14ac:dyDescent="0.25">
      <c r="A8" s="2" t="s">
        <v>753</v>
      </c>
      <c r="B8" s="52">
        <v>1</v>
      </c>
      <c r="C8" s="52">
        <v>0.77549999999999997</v>
      </c>
    </row>
    <row r="9" spans="1:3" ht="15.75" x14ac:dyDescent="0.25">
      <c r="A9" s="2" t="s">
        <v>759</v>
      </c>
      <c r="B9" s="52">
        <v>1</v>
      </c>
      <c r="C9" s="52">
        <v>0.77549999999999997</v>
      </c>
    </row>
    <row r="10" spans="1:3" ht="15.75" x14ac:dyDescent="0.25">
      <c r="A10" s="2" t="s">
        <v>761</v>
      </c>
      <c r="B10" s="52">
        <v>1</v>
      </c>
      <c r="C10" s="52">
        <v>0.77549999999999997</v>
      </c>
    </row>
    <row r="11" spans="1:3" ht="15.75" x14ac:dyDescent="0.25">
      <c r="A11" s="2" t="s">
        <v>762</v>
      </c>
      <c r="B11" s="52">
        <v>1</v>
      </c>
      <c r="C11" s="52">
        <v>0.77549999999999997</v>
      </c>
    </row>
    <row r="12" spans="1:3" ht="15.75" x14ac:dyDescent="0.25">
      <c r="A12" s="2" t="s">
        <v>764</v>
      </c>
      <c r="B12" s="52">
        <v>1</v>
      </c>
      <c r="C12" s="52">
        <v>0.77549999999999997</v>
      </c>
    </row>
    <row r="13" spans="1:3" ht="15.75" x14ac:dyDescent="0.25">
      <c r="A13" s="2" t="s">
        <v>756</v>
      </c>
      <c r="B13" s="52">
        <v>0.91666666666666663</v>
      </c>
      <c r="C13" s="52">
        <v>0.77549999999999997</v>
      </c>
    </row>
    <row r="14" spans="1:3" ht="15.75" x14ac:dyDescent="0.25">
      <c r="A14" s="50" t="s">
        <v>765</v>
      </c>
      <c r="B14" s="52">
        <v>0.75</v>
      </c>
      <c r="C14" s="52">
        <v>0.77549999999999997</v>
      </c>
    </row>
    <row r="15" spans="1:3" ht="15.75" x14ac:dyDescent="0.25">
      <c r="A15" s="2" t="s">
        <v>768</v>
      </c>
      <c r="B15" s="52">
        <v>0.66666666666666663</v>
      </c>
      <c r="C15" s="52">
        <v>0.77549999999999997</v>
      </c>
    </row>
    <row r="16" spans="1:3" ht="15.75" x14ac:dyDescent="0.25">
      <c r="A16" s="2" t="s">
        <v>741</v>
      </c>
      <c r="B16" s="52">
        <v>0.65714285714285714</v>
      </c>
      <c r="C16" s="52">
        <v>0.77549999999999997</v>
      </c>
    </row>
    <row r="17" spans="1:20" ht="15.75" x14ac:dyDescent="0.25">
      <c r="A17" s="34" t="s">
        <v>747</v>
      </c>
      <c r="B17" s="52">
        <v>0.5</v>
      </c>
      <c r="C17" s="52">
        <v>0.77549999999999997</v>
      </c>
    </row>
    <row r="18" spans="1:20" ht="15.75" x14ac:dyDescent="0.25">
      <c r="A18" s="2" t="s">
        <v>744</v>
      </c>
      <c r="B18" s="52">
        <v>0.375</v>
      </c>
      <c r="C18" s="52">
        <v>0.77549999999999997</v>
      </c>
    </row>
    <row r="19" spans="1:20" ht="15.75" x14ac:dyDescent="0.25">
      <c r="A19" s="2" t="s">
        <v>758</v>
      </c>
      <c r="B19" s="52">
        <v>0.33333333333333331</v>
      </c>
      <c r="C19" s="52">
        <v>0.77549999999999997</v>
      </c>
    </row>
    <row r="20" spans="1:20" ht="15.75" x14ac:dyDescent="0.25">
      <c r="A20" s="2" t="s">
        <v>760</v>
      </c>
      <c r="B20" s="52">
        <v>0</v>
      </c>
      <c r="C20" s="52">
        <v>0.77549999999999997</v>
      </c>
    </row>
    <row r="21" spans="1:20" x14ac:dyDescent="0.25">
      <c r="B21" s="52"/>
    </row>
    <row r="27" spans="1:20" x14ac:dyDescent="0.25">
      <c r="T27" s="57"/>
    </row>
    <row r="35" spans="1:3" x14ac:dyDescent="0.25">
      <c r="A35" s="57" t="s">
        <v>815</v>
      </c>
    </row>
    <row r="36" spans="1:3" ht="15.75" x14ac:dyDescent="0.25">
      <c r="A36" s="2" t="s">
        <v>743</v>
      </c>
      <c r="B36" s="52"/>
      <c r="C36" s="52"/>
    </row>
    <row r="37" spans="1:3" ht="15.75" x14ac:dyDescent="0.25">
      <c r="A37" s="2" t="s">
        <v>746</v>
      </c>
      <c r="B37" s="52"/>
      <c r="C37" s="52"/>
    </row>
    <row r="38" spans="1:3" ht="15.75" x14ac:dyDescent="0.25">
      <c r="A38" s="2" t="s">
        <v>750</v>
      </c>
      <c r="B38" s="52"/>
      <c r="C38" s="52"/>
    </row>
    <row r="39" spans="1:3" ht="15.75" x14ac:dyDescent="0.25">
      <c r="A39" s="2" t="s">
        <v>751</v>
      </c>
      <c r="B39" s="52"/>
      <c r="C39" s="52"/>
    </row>
    <row r="40" spans="1:3" ht="15.75" x14ac:dyDescent="0.25">
      <c r="A40" s="2" t="s">
        <v>754</v>
      </c>
      <c r="B40" s="52"/>
      <c r="C40" s="52"/>
    </row>
    <row r="41" spans="1:3" ht="15.75" x14ac:dyDescent="0.25">
      <c r="A41" s="2" t="s">
        <v>755</v>
      </c>
      <c r="B41" s="52"/>
      <c r="C41" s="52"/>
    </row>
    <row r="42" spans="1:3" ht="15.75" x14ac:dyDescent="0.25">
      <c r="A42" s="2" t="s">
        <v>757</v>
      </c>
      <c r="B42" s="52"/>
      <c r="C42" s="52"/>
    </row>
    <row r="43" spans="1:3" ht="15.75" x14ac:dyDescent="0.25">
      <c r="A43" s="2" t="s">
        <v>766</v>
      </c>
      <c r="B43" s="52"/>
      <c r="C43" s="52"/>
    </row>
  </sheetData>
  <sortState ref="A2:C28">
    <sortCondition descending="1" ref="B2:B28"/>
  </sortState>
  <pageMargins left="0.7" right="0.7" top="0.75" bottom="0.75" header="0.3" footer="0.3"/>
  <pageSetup paperSize="9" scale="59" orientation="landscape" verticalDpi="0" r:id="rId1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opLeftCell="A4" workbookViewId="0">
      <selection activeCell="AA17" sqref="AA17"/>
    </sheetView>
  </sheetViews>
  <sheetFormatPr defaultRowHeight="15" x14ac:dyDescent="0.25"/>
  <cols>
    <col min="1" max="1" width="28.28515625" customWidth="1"/>
  </cols>
  <sheetData>
    <row r="1" spans="1:3" ht="15.75" x14ac:dyDescent="0.25">
      <c r="A1" s="66" t="s">
        <v>837</v>
      </c>
    </row>
    <row r="2" spans="1:3" ht="15.75" x14ac:dyDescent="0.25">
      <c r="A2" s="50" t="s">
        <v>765</v>
      </c>
      <c r="B2" s="52">
        <v>0.62295081967213117</v>
      </c>
      <c r="C2" s="52">
        <v>0.34420000000000001</v>
      </c>
    </row>
    <row r="3" spans="1:3" ht="15.75" x14ac:dyDescent="0.25">
      <c r="A3" s="2" t="s">
        <v>742</v>
      </c>
      <c r="B3" s="52">
        <v>0.52471482889733845</v>
      </c>
      <c r="C3" s="52">
        <v>0.34420000000000001</v>
      </c>
    </row>
    <row r="4" spans="1:3" ht="15.75" x14ac:dyDescent="0.25">
      <c r="A4" s="2" t="s">
        <v>741</v>
      </c>
      <c r="B4" s="52">
        <v>0.47412801839785357</v>
      </c>
      <c r="C4" s="52">
        <v>0.34420000000000001</v>
      </c>
    </row>
    <row r="5" spans="1:3" ht="15.75" x14ac:dyDescent="0.25">
      <c r="A5" s="2" t="s">
        <v>763</v>
      </c>
      <c r="B5" s="52">
        <v>0.38636363636363635</v>
      </c>
      <c r="C5" s="52">
        <v>0.34420000000000001</v>
      </c>
    </row>
    <row r="6" spans="1:3" ht="15.75" x14ac:dyDescent="0.25">
      <c r="A6" s="2" t="s">
        <v>748</v>
      </c>
      <c r="B6" s="52">
        <v>0.35668789808917195</v>
      </c>
      <c r="C6" s="52">
        <v>0.34420000000000001</v>
      </c>
    </row>
    <row r="7" spans="1:3" ht="15.75" x14ac:dyDescent="0.25">
      <c r="A7" s="2" t="s">
        <v>760</v>
      </c>
      <c r="B7" s="52">
        <v>0.3300970873786408</v>
      </c>
      <c r="C7" s="52">
        <v>0.34420000000000001</v>
      </c>
    </row>
    <row r="8" spans="1:3" ht="15.75" x14ac:dyDescent="0.25">
      <c r="A8" s="2" t="s">
        <v>744</v>
      </c>
      <c r="B8" s="52">
        <v>0.32148626817447495</v>
      </c>
      <c r="C8" s="52">
        <v>0.34420000000000001</v>
      </c>
    </row>
    <row r="9" spans="1:3" ht="15.75" x14ac:dyDescent="0.25">
      <c r="A9" s="34" t="s">
        <v>747</v>
      </c>
      <c r="B9" s="52">
        <v>0.30612244897959184</v>
      </c>
      <c r="C9" s="52">
        <v>0.34420000000000001</v>
      </c>
    </row>
    <row r="10" spans="1:3" ht="15.75" x14ac:dyDescent="0.25">
      <c r="A10" s="2" t="s">
        <v>755</v>
      </c>
      <c r="B10" s="52">
        <v>0.28333333333333333</v>
      </c>
      <c r="C10" s="52">
        <v>0.34420000000000001</v>
      </c>
    </row>
    <row r="11" spans="1:3" ht="15.75" x14ac:dyDescent="0.25">
      <c r="A11" s="2" t="s">
        <v>756</v>
      </c>
      <c r="B11" s="52">
        <v>0.22754491017964071</v>
      </c>
      <c r="C11" s="52">
        <v>0.34420000000000001</v>
      </c>
    </row>
    <row r="12" spans="1:3" ht="15.75" x14ac:dyDescent="0.25">
      <c r="A12" s="2" t="s">
        <v>762</v>
      </c>
      <c r="B12" s="52">
        <v>0.22222222222222221</v>
      </c>
      <c r="C12" s="52">
        <v>0.34420000000000001</v>
      </c>
    </row>
    <row r="13" spans="1:3" ht="15.75" x14ac:dyDescent="0.25">
      <c r="A13" s="2" t="s">
        <v>759</v>
      </c>
      <c r="B13" s="52">
        <v>0.16822429906542055</v>
      </c>
      <c r="C13" s="52">
        <v>0.34420000000000001</v>
      </c>
    </row>
    <row r="14" spans="1:3" ht="15.75" x14ac:dyDescent="0.25">
      <c r="A14" s="2" t="s">
        <v>754</v>
      </c>
      <c r="B14" s="52">
        <v>0.14285714285714285</v>
      </c>
      <c r="C14" s="52">
        <v>0.34420000000000001</v>
      </c>
    </row>
    <row r="15" spans="1:3" ht="15.75" x14ac:dyDescent="0.25">
      <c r="A15" s="2" t="s">
        <v>750</v>
      </c>
      <c r="B15" s="52">
        <v>8.771929824561403E-2</v>
      </c>
      <c r="C15" s="52">
        <v>0.34420000000000001</v>
      </c>
    </row>
    <row r="16" spans="1:3" ht="15.75" x14ac:dyDescent="0.25">
      <c r="A16" s="2" t="s">
        <v>764</v>
      </c>
      <c r="B16" s="52">
        <v>8.0645161290322578E-2</v>
      </c>
      <c r="C16" s="52">
        <v>0.34420000000000001</v>
      </c>
    </row>
    <row r="17" spans="1:20" ht="15.75" x14ac:dyDescent="0.25">
      <c r="A17" s="2" t="s">
        <v>745</v>
      </c>
      <c r="B17" s="52">
        <v>6.0240963855421686E-2</v>
      </c>
      <c r="C17" s="52">
        <v>0.34420000000000001</v>
      </c>
    </row>
    <row r="18" spans="1:20" ht="15.75" x14ac:dyDescent="0.25">
      <c r="A18" s="2" t="s">
        <v>768</v>
      </c>
      <c r="B18" s="52">
        <v>4.784688995215311E-2</v>
      </c>
      <c r="C18" s="52">
        <v>0.34420000000000001</v>
      </c>
    </row>
    <row r="19" spans="1:20" ht="15.75" x14ac:dyDescent="0.25">
      <c r="A19" s="2" t="s">
        <v>743</v>
      </c>
      <c r="B19" s="52">
        <v>0</v>
      </c>
      <c r="C19" s="52">
        <v>0.34420000000000001</v>
      </c>
    </row>
    <row r="20" spans="1:20" ht="15.75" x14ac:dyDescent="0.25">
      <c r="A20" s="2" t="s">
        <v>746</v>
      </c>
      <c r="B20" s="52">
        <v>0</v>
      </c>
      <c r="C20" s="52">
        <v>0.34420000000000001</v>
      </c>
    </row>
    <row r="21" spans="1:20" ht="15.75" x14ac:dyDescent="0.25">
      <c r="A21" s="2" t="s">
        <v>749</v>
      </c>
      <c r="B21" s="52">
        <v>0</v>
      </c>
      <c r="C21" s="52">
        <v>0.34420000000000001</v>
      </c>
    </row>
    <row r="22" spans="1:20" ht="15.75" x14ac:dyDescent="0.25">
      <c r="A22" s="2" t="s">
        <v>751</v>
      </c>
      <c r="B22" s="52">
        <v>0</v>
      </c>
      <c r="C22" s="52">
        <v>0.34420000000000001</v>
      </c>
    </row>
    <row r="23" spans="1:20" ht="15.75" x14ac:dyDescent="0.25">
      <c r="A23" s="2" t="s">
        <v>752</v>
      </c>
      <c r="B23" s="52">
        <v>0</v>
      </c>
      <c r="C23" s="52">
        <v>0.34420000000000001</v>
      </c>
    </row>
    <row r="24" spans="1:20" ht="15.75" x14ac:dyDescent="0.25">
      <c r="A24" s="2" t="s">
        <v>753</v>
      </c>
      <c r="B24" s="52">
        <v>0</v>
      </c>
      <c r="C24" s="52">
        <v>0.34420000000000001</v>
      </c>
    </row>
    <row r="25" spans="1:20" ht="15.75" x14ac:dyDescent="0.25">
      <c r="A25" s="2" t="s">
        <v>758</v>
      </c>
      <c r="B25" s="52">
        <v>0</v>
      </c>
      <c r="C25" s="52">
        <v>0.34420000000000001</v>
      </c>
    </row>
    <row r="26" spans="1:20" ht="15.75" x14ac:dyDescent="0.25">
      <c r="A26" s="2" t="s">
        <v>761</v>
      </c>
      <c r="B26" s="52">
        <v>0</v>
      </c>
      <c r="C26" s="52">
        <v>0.34420000000000001</v>
      </c>
    </row>
    <row r="27" spans="1:20" ht="15.75" x14ac:dyDescent="0.25">
      <c r="A27" s="2" t="s">
        <v>766</v>
      </c>
      <c r="B27" s="52">
        <v>0</v>
      </c>
      <c r="C27" s="52">
        <v>0.34420000000000001</v>
      </c>
      <c r="T27" s="57"/>
    </row>
    <row r="29" spans="1:20" x14ac:dyDescent="0.25">
      <c r="B29" s="52"/>
    </row>
    <row r="31" spans="1:20" ht="15.75" x14ac:dyDescent="0.25">
      <c r="A31" s="70" t="s">
        <v>860</v>
      </c>
      <c r="B31" s="71"/>
      <c r="C31" s="71"/>
    </row>
    <row r="32" spans="1:20" ht="15.75" x14ac:dyDescent="0.25">
      <c r="A32" s="2" t="s">
        <v>757</v>
      </c>
      <c r="B32" s="52"/>
      <c r="C32" s="52"/>
    </row>
  </sheetData>
  <sortState ref="A2:C28">
    <sortCondition descending="1" ref="B2:B28"/>
  </sortState>
  <pageMargins left="0.7" right="0.7" top="0.75" bottom="0.75" header="0.3" footer="0.3"/>
  <pageSetup paperSize="9" scale="52" orientation="landscape" verticalDpi="0" r:id="rId1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workbookViewId="0">
      <selection activeCell="AA17" sqref="AA17"/>
    </sheetView>
  </sheetViews>
  <sheetFormatPr defaultRowHeight="15" x14ac:dyDescent="0.25"/>
  <cols>
    <col min="1" max="1" width="28.28515625" customWidth="1"/>
  </cols>
  <sheetData>
    <row r="1" spans="1:3" ht="15.75" x14ac:dyDescent="0.25">
      <c r="A1" s="66" t="s">
        <v>838</v>
      </c>
    </row>
    <row r="2" spans="1:3" ht="15.75" x14ac:dyDescent="0.25">
      <c r="A2" s="2" t="s">
        <v>754</v>
      </c>
      <c r="B2" s="52">
        <v>0.8571428571428571</v>
      </c>
      <c r="C2" s="52">
        <v>0.39900000000000002</v>
      </c>
    </row>
    <row r="3" spans="1:3" ht="15.75" x14ac:dyDescent="0.25">
      <c r="A3" s="2" t="s">
        <v>753</v>
      </c>
      <c r="B3" s="52">
        <v>0.63157894736842102</v>
      </c>
      <c r="C3" s="52">
        <v>0.39900000000000002</v>
      </c>
    </row>
    <row r="4" spans="1:3" ht="15.75" x14ac:dyDescent="0.25">
      <c r="A4" s="2" t="s">
        <v>752</v>
      </c>
      <c r="B4" s="52">
        <v>0.5714285714285714</v>
      </c>
      <c r="C4" s="52">
        <v>0.39900000000000002</v>
      </c>
    </row>
    <row r="5" spans="1:3" ht="15.75" x14ac:dyDescent="0.25">
      <c r="A5" s="2" t="s">
        <v>748</v>
      </c>
      <c r="B5" s="52">
        <v>0.56050955414012738</v>
      </c>
      <c r="C5" s="52">
        <v>0.39900000000000002</v>
      </c>
    </row>
    <row r="6" spans="1:3" ht="15.75" x14ac:dyDescent="0.25">
      <c r="A6" s="2" t="s">
        <v>762</v>
      </c>
      <c r="B6" s="52">
        <v>0.53703703703703709</v>
      </c>
      <c r="C6" s="52">
        <v>0.39900000000000002</v>
      </c>
    </row>
    <row r="7" spans="1:3" ht="15.75" x14ac:dyDescent="0.25">
      <c r="A7" s="2" t="s">
        <v>743</v>
      </c>
      <c r="B7" s="52">
        <v>0.44578313253012047</v>
      </c>
      <c r="C7" s="52">
        <v>0.39900000000000002</v>
      </c>
    </row>
    <row r="8" spans="1:3" ht="15.75" x14ac:dyDescent="0.25">
      <c r="A8" s="2" t="s">
        <v>741</v>
      </c>
      <c r="B8" s="52">
        <v>0.42085090072824838</v>
      </c>
      <c r="C8" s="52">
        <v>0.39900000000000002</v>
      </c>
    </row>
    <row r="9" spans="1:3" ht="15.75" x14ac:dyDescent="0.25">
      <c r="A9" s="2" t="s">
        <v>760</v>
      </c>
      <c r="B9" s="52">
        <v>0.41747572815533979</v>
      </c>
      <c r="C9" s="52">
        <v>0.39900000000000002</v>
      </c>
    </row>
    <row r="10" spans="1:3" ht="15.75" x14ac:dyDescent="0.25">
      <c r="A10" s="2" t="s">
        <v>766</v>
      </c>
      <c r="B10" s="52">
        <v>0.41509433962264153</v>
      </c>
      <c r="C10" s="52">
        <v>0.39900000000000002</v>
      </c>
    </row>
    <row r="11" spans="1:3" ht="15.75" x14ac:dyDescent="0.25">
      <c r="A11" s="2" t="s">
        <v>759</v>
      </c>
      <c r="B11" s="52">
        <v>0.3925233644859813</v>
      </c>
      <c r="C11" s="52">
        <v>0.39900000000000002</v>
      </c>
    </row>
    <row r="12" spans="1:3" ht="15.75" x14ac:dyDescent="0.25">
      <c r="A12" s="2" t="s">
        <v>744</v>
      </c>
      <c r="B12" s="52">
        <v>0.37479806138933763</v>
      </c>
      <c r="C12" s="52">
        <v>0.39900000000000002</v>
      </c>
    </row>
    <row r="13" spans="1:3" ht="15.75" x14ac:dyDescent="0.25">
      <c r="A13" s="2" t="s">
        <v>761</v>
      </c>
      <c r="B13" s="52">
        <v>0.36842105263157893</v>
      </c>
      <c r="C13" s="52">
        <v>0.39900000000000002</v>
      </c>
    </row>
    <row r="14" spans="1:3" ht="15.75" x14ac:dyDescent="0.25">
      <c r="A14" s="50" t="s">
        <v>765</v>
      </c>
      <c r="B14" s="52">
        <v>0.36393442622950822</v>
      </c>
      <c r="C14" s="52">
        <v>0.39900000000000002</v>
      </c>
    </row>
    <row r="15" spans="1:3" ht="15.75" x14ac:dyDescent="0.25">
      <c r="A15" s="2" t="s">
        <v>763</v>
      </c>
      <c r="B15" s="52">
        <v>0.34090909090909088</v>
      </c>
      <c r="C15" s="52">
        <v>0.39900000000000002</v>
      </c>
    </row>
    <row r="16" spans="1:3" ht="15.75" x14ac:dyDescent="0.25">
      <c r="A16" s="34" t="s">
        <v>747</v>
      </c>
      <c r="B16" s="52">
        <v>0.32653061224489793</v>
      </c>
      <c r="C16" s="52">
        <v>0.39900000000000002</v>
      </c>
    </row>
    <row r="17" spans="1:20" ht="15.75" x14ac:dyDescent="0.25">
      <c r="A17" s="2" t="s">
        <v>742</v>
      </c>
      <c r="B17" s="52">
        <v>0.32319391634980987</v>
      </c>
      <c r="C17" s="52">
        <v>0.39900000000000002</v>
      </c>
    </row>
    <row r="18" spans="1:20" ht="15.75" x14ac:dyDescent="0.25">
      <c r="A18" s="2" t="s">
        <v>764</v>
      </c>
      <c r="B18" s="52">
        <v>0.32258064516129031</v>
      </c>
      <c r="C18" s="52">
        <v>0.39900000000000002</v>
      </c>
    </row>
    <row r="19" spans="1:20" ht="15.75" x14ac:dyDescent="0.25">
      <c r="A19" s="2" t="s">
        <v>756</v>
      </c>
      <c r="B19" s="52">
        <v>0.31536926147704591</v>
      </c>
      <c r="C19" s="52">
        <v>0.39900000000000002</v>
      </c>
    </row>
    <row r="20" spans="1:20" ht="15.75" x14ac:dyDescent="0.25">
      <c r="A20" s="2" t="s">
        <v>745</v>
      </c>
      <c r="B20" s="52">
        <v>0.30120481927710846</v>
      </c>
      <c r="C20" s="52">
        <v>0.39900000000000002</v>
      </c>
    </row>
    <row r="21" spans="1:20" ht="15.75" x14ac:dyDescent="0.25">
      <c r="A21" s="2" t="s">
        <v>755</v>
      </c>
      <c r="B21" s="52">
        <v>0.25</v>
      </c>
      <c r="C21" s="52">
        <v>0.39900000000000002</v>
      </c>
    </row>
    <row r="22" spans="1:20" ht="15.75" x14ac:dyDescent="0.25">
      <c r="A22" s="2" t="s">
        <v>768</v>
      </c>
      <c r="B22" s="52">
        <v>0.24401913875598086</v>
      </c>
      <c r="C22" s="52">
        <v>0.39900000000000002</v>
      </c>
    </row>
    <row r="23" spans="1:20" ht="15.75" x14ac:dyDescent="0.25">
      <c r="A23" s="2" t="s">
        <v>750</v>
      </c>
      <c r="B23" s="52">
        <v>0.21052631578947367</v>
      </c>
      <c r="C23" s="52">
        <v>0.39900000000000002</v>
      </c>
    </row>
    <row r="24" spans="1:20" ht="15.75" x14ac:dyDescent="0.25">
      <c r="A24" s="2" t="s">
        <v>746</v>
      </c>
      <c r="B24" s="52">
        <v>0.15</v>
      </c>
      <c r="C24" s="52">
        <v>0.39900000000000002</v>
      </c>
    </row>
    <row r="25" spans="1:20" ht="15.75" x14ac:dyDescent="0.25">
      <c r="A25" s="2" t="s">
        <v>751</v>
      </c>
      <c r="B25" s="52">
        <v>0.13953488372093023</v>
      </c>
      <c r="C25" s="52">
        <v>0.39900000000000002</v>
      </c>
    </row>
    <row r="26" spans="1:20" ht="15.75" x14ac:dyDescent="0.25">
      <c r="A26" s="2" t="s">
        <v>749</v>
      </c>
      <c r="B26" s="52">
        <v>0</v>
      </c>
      <c r="C26" s="52">
        <v>0.39900000000000002</v>
      </c>
    </row>
    <row r="27" spans="1:20" ht="15.75" x14ac:dyDescent="0.25">
      <c r="A27" s="2" t="s">
        <v>758</v>
      </c>
      <c r="B27" s="52">
        <v>0</v>
      </c>
      <c r="C27" s="52">
        <v>0.39900000000000002</v>
      </c>
      <c r="T27" s="57"/>
    </row>
    <row r="29" spans="1:20" x14ac:dyDescent="0.25">
      <c r="B29" s="52"/>
    </row>
    <row r="31" spans="1:20" ht="15.75" x14ac:dyDescent="0.25">
      <c r="A31" s="70" t="s">
        <v>860</v>
      </c>
      <c r="B31" s="71"/>
      <c r="C31" s="71"/>
    </row>
    <row r="32" spans="1:20" ht="15.75" x14ac:dyDescent="0.25">
      <c r="A32" s="2" t="s">
        <v>757</v>
      </c>
      <c r="B32" s="52"/>
      <c r="C32" s="52"/>
    </row>
  </sheetData>
  <sortState ref="A2:B28">
    <sortCondition descending="1" ref="B2:B28"/>
  </sortState>
  <pageMargins left="0.7" right="0.7" top="0.75" bottom="0.75" header="0.3" footer="0.3"/>
  <pageSetup paperSize="9" scale="47" orientation="landscape" verticalDpi="0" r:id="rId1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AA17" sqref="AA17"/>
    </sheetView>
  </sheetViews>
  <sheetFormatPr defaultRowHeight="15" x14ac:dyDescent="0.25"/>
  <cols>
    <col min="1" max="1" width="28.28515625" customWidth="1"/>
  </cols>
  <sheetData>
    <row r="1" spans="1:3" ht="15.75" x14ac:dyDescent="0.25">
      <c r="A1" s="66" t="s">
        <v>862</v>
      </c>
    </row>
    <row r="2" spans="1:3" ht="15.75" x14ac:dyDescent="0.25">
      <c r="A2" s="2" t="s">
        <v>741</v>
      </c>
      <c r="B2" s="52">
        <v>1</v>
      </c>
      <c r="C2" s="52">
        <v>0.41539999999999999</v>
      </c>
    </row>
    <row r="3" spans="1:3" ht="15.75" x14ac:dyDescent="0.25">
      <c r="A3" s="2" t="s">
        <v>742</v>
      </c>
      <c r="B3" s="52">
        <v>1</v>
      </c>
      <c r="C3" s="52">
        <v>0.41539999999999999</v>
      </c>
    </row>
    <row r="4" spans="1:3" ht="15.75" x14ac:dyDescent="0.25">
      <c r="A4" s="50" t="s">
        <v>765</v>
      </c>
      <c r="B4" s="52">
        <v>1</v>
      </c>
      <c r="C4" s="52">
        <v>0.41539999999999999</v>
      </c>
    </row>
    <row r="5" spans="1:3" ht="15.75" x14ac:dyDescent="0.25">
      <c r="A5" s="2" t="s">
        <v>766</v>
      </c>
      <c r="B5" s="52">
        <v>0.75</v>
      </c>
      <c r="C5" s="52">
        <v>0.41539999999999999</v>
      </c>
    </row>
    <row r="6" spans="1:3" ht="15.75" x14ac:dyDescent="0.25">
      <c r="A6" s="2" t="s">
        <v>748</v>
      </c>
      <c r="B6" s="52">
        <v>0.7</v>
      </c>
      <c r="C6" s="52">
        <v>0.41539999999999999</v>
      </c>
    </row>
    <row r="7" spans="1:3" ht="15.75" x14ac:dyDescent="0.25">
      <c r="A7" s="2" t="s">
        <v>756</v>
      </c>
      <c r="B7" s="52">
        <v>0.65517241379310343</v>
      </c>
      <c r="C7" s="52">
        <v>0.41539999999999999</v>
      </c>
    </row>
    <row r="8" spans="1:3" ht="15.75" x14ac:dyDescent="0.25">
      <c r="A8" s="2" t="s">
        <v>746</v>
      </c>
      <c r="B8" s="52">
        <v>0.6</v>
      </c>
      <c r="C8" s="52">
        <v>0.41539999999999999</v>
      </c>
    </row>
    <row r="9" spans="1:3" ht="15.75" x14ac:dyDescent="0.25">
      <c r="A9" s="2" t="s">
        <v>750</v>
      </c>
      <c r="B9" s="52">
        <v>0.6</v>
      </c>
      <c r="C9" s="52">
        <v>0.41539999999999999</v>
      </c>
    </row>
    <row r="10" spans="1:3" ht="15.75" x14ac:dyDescent="0.25">
      <c r="A10" s="34" t="s">
        <v>747</v>
      </c>
      <c r="B10" s="52">
        <v>0.5</v>
      </c>
      <c r="C10" s="52">
        <v>0.41539999999999999</v>
      </c>
    </row>
    <row r="11" spans="1:3" ht="15.75" x14ac:dyDescent="0.25">
      <c r="A11" s="2" t="s">
        <v>762</v>
      </c>
      <c r="B11" s="52">
        <v>0.5</v>
      </c>
      <c r="C11" s="52">
        <v>0.41539999999999999</v>
      </c>
    </row>
    <row r="12" spans="1:3" ht="15.75" x14ac:dyDescent="0.25">
      <c r="A12" s="2" t="s">
        <v>743</v>
      </c>
      <c r="B12" s="52">
        <v>0.42857142857142855</v>
      </c>
      <c r="C12" s="52">
        <v>0.41539999999999999</v>
      </c>
    </row>
    <row r="13" spans="1:3" ht="15.75" x14ac:dyDescent="0.25">
      <c r="A13" s="2" t="s">
        <v>768</v>
      </c>
      <c r="B13" s="52">
        <v>0.3</v>
      </c>
      <c r="C13" s="52">
        <v>0.41539999999999999</v>
      </c>
    </row>
    <row r="14" spans="1:3" ht="15.75" x14ac:dyDescent="0.25">
      <c r="A14" s="2" t="s">
        <v>757</v>
      </c>
      <c r="B14" s="52">
        <v>0.3</v>
      </c>
      <c r="C14" s="52">
        <v>0.41539999999999999</v>
      </c>
    </row>
    <row r="15" spans="1:3" ht="15.75" x14ac:dyDescent="0.25">
      <c r="A15" s="2" t="s">
        <v>760</v>
      </c>
      <c r="B15" s="52">
        <v>0.22222222222222221</v>
      </c>
      <c r="C15" s="52">
        <v>0.41539999999999999</v>
      </c>
    </row>
    <row r="16" spans="1:3" ht="15.75" x14ac:dyDescent="0.25">
      <c r="A16" s="2" t="s">
        <v>744</v>
      </c>
      <c r="B16" s="52">
        <v>0.2</v>
      </c>
      <c r="C16" s="52">
        <v>0.41539999999999999</v>
      </c>
    </row>
    <row r="17" spans="1:20" ht="15.75" x14ac:dyDescent="0.25">
      <c r="A17" s="2" t="s">
        <v>763</v>
      </c>
      <c r="B17" s="52">
        <v>0.2</v>
      </c>
      <c r="C17" s="52">
        <v>0.41539999999999999</v>
      </c>
    </row>
    <row r="18" spans="1:20" ht="15.75" x14ac:dyDescent="0.25">
      <c r="A18" s="2" t="s">
        <v>745</v>
      </c>
      <c r="B18" s="52">
        <v>0.1875</v>
      </c>
      <c r="C18" s="52">
        <v>0.41539999999999999</v>
      </c>
    </row>
    <row r="19" spans="1:20" ht="15.75" x14ac:dyDescent="0.25">
      <c r="A19" s="2" t="s">
        <v>754</v>
      </c>
      <c r="B19" s="52">
        <v>0.14285714285714285</v>
      </c>
      <c r="C19" s="52">
        <v>0.41539999999999999</v>
      </c>
    </row>
    <row r="20" spans="1:20" ht="15.75" x14ac:dyDescent="0.25">
      <c r="A20" s="2" t="s">
        <v>764</v>
      </c>
      <c r="B20" s="52">
        <v>0.14285714285714285</v>
      </c>
      <c r="C20" s="52">
        <v>0.41539999999999999</v>
      </c>
    </row>
    <row r="21" spans="1:20" ht="15.75" x14ac:dyDescent="0.25">
      <c r="A21" s="2" t="s">
        <v>759</v>
      </c>
      <c r="B21" s="52">
        <v>0.13636363636363635</v>
      </c>
      <c r="C21" s="52">
        <v>0.41539999999999999</v>
      </c>
    </row>
    <row r="22" spans="1:20" ht="15.75" x14ac:dyDescent="0.25">
      <c r="A22" s="2" t="s">
        <v>755</v>
      </c>
      <c r="B22" s="52">
        <v>0.1</v>
      </c>
      <c r="C22" s="52">
        <v>0.41539999999999999</v>
      </c>
    </row>
    <row r="23" spans="1:20" ht="15.75" x14ac:dyDescent="0.25">
      <c r="A23" s="2" t="s">
        <v>749</v>
      </c>
      <c r="B23" s="52">
        <v>0</v>
      </c>
      <c r="C23" s="52">
        <v>0.41539999999999999</v>
      </c>
    </row>
    <row r="24" spans="1:20" ht="15.75" x14ac:dyDescent="0.25">
      <c r="A24" s="2" t="s">
        <v>751</v>
      </c>
      <c r="B24" s="52">
        <v>0</v>
      </c>
      <c r="C24" s="52">
        <v>0.41539999999999999</v>
      </c>
    </row>
    <row r="25" spans="1:20" ht="15.75" x14ac:dyDescent="0.25">
      <c r="A25" s="2" t="s">
        <v>752</v>
      </c>
      <c r="B25" s="52">
        <v>0</v>
      </c>
      <c r="C25" s="52">
        <v>0.41539999999999999</v>
      </c>
    </row>
    <row r="26" spans="1:20" ht="15.75" x14ac:dyDescent="0.25">
      <c r="A26" s="2" t="s">
        <v>753</v>
      </c>
      <c r="B26" s="52">
        <v>0</v>
      </c>
      <c r="C26" s="52">
        <v>0.41539999999999999</v>
      </c>
    </row>
    <row r="27" spans="1:20" ht="15.75" x14ac:dyDescent="0.25">
      <c r="A27" s="2" t="s">
        <v>758</v>
      </c>
      <c r="B27" s="52">
        <v>0</v>
      </c>
      <c r="C27" s="52">
        <v>0.41539999999999999</v>
      </c>
      <c r="T27" s="57"/>
    </row>
    <row r="28" spans="1:20" ht="15.75" x14ac:dyDescent="0.25">
      <c r="A28" s="2" t="s">
        <v>761</v>
      </c>
      <c r="B28" s="52">
        <v>0</v>
      </c>
      <c r="C28" s="52">
        <v>0.41539999999999999</v>
      </c>
    </row>
    <row r="29" spans="1:20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68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9"/>
  <sheetViews>
    <sheetView workbookViewId="0">
      <selection activeCell="V11" sqref="V11"/>
    </sheetView>
  </sheetViews>
  <sheetFormatPr defaultRowHeight="15" x14ac:dyDescent="0.25"/>
  <cols>
    <col min="1" max="1" width="28.28515625" customWidth="1"/>
  </cols>
  <sheetData>
    <row r="1" spans="1:3" x14ac:dyDescent="0.25">
      <c r="A1" s="56" t="s">
        <v>769</v>
      </c>
    </row>
    <row r="2" spans="1:3" ht="15.75" x14ac:dyDescent="0.25">
      <c r="A2" s="2" t="s">
        <v>742</v>
      </c>
      <c r="B2" s="52">
        <v>1</v>
      </c>
      <c r="C2" s="52">
        <v>0.89439999999999997</v>
      </c>
    </row>
    <row r="3" spans="1:3" ht="15.75" x14ac:dyDescent="0.25">
      <c r="A3" s="2" t="s">
        <v>743</v>
      </c>
      <c r="B3" s="52">
        <v>1</v>
      </c>
      <c r="C3" s="52">
        <v>0.89439999999999997</v>
      </c>
    </row>
    <row r="4" spans="1:3" ht="15.75" x14ac:dyDescent="0.25">
      <c r="A4" s="2" t="s">
        <v>746</v>
      </c>
      <c r="B4" s="52">
        <v>1</v>
      </c>
      <c r="C4" s="52">
        <v>0.89439999999999997</v>
      </c>
    </row>
    <row r="5" spans="1:3" ht="15.75" x14ac:dyDescent="0.25">
      <c r="A5" s="2" t="s">
        <v>749</v>
      </c>
      <c r="B5" s="52">
        <v>1</v>
      </c>
      <c r="C5" s="52">
        <v>0.89439999999999997</v>
      </c>
    </row>
    <row r="6" spans="1:3" ht="15.75" x14ac:dyDescent="0.25">
      <c r="A6" s="2" t="s">
        <v>750</v>
      </c>
      <c r="B6" s="52">
        <v>1</v>
      </c>
      <c r="C6" s="52">
        <v>0.89439999999999997</v>
      </c>
    </row>
    <row r="7" spans="1:3" ht="15.75" x14ac:dyDescent="0.25">
      <c r="A7" s="2" t="s">
        <v>751</v>
      </c>
      <c r="B7" s="52">
        <v>1</v>
      </c>
      <c r="C7" s="52">
        <v>0.89439999999999997</v>
      </c>
    </row>
    <row r="8" spans="1:3" ht="15.75" x14ac:dyDescent="0.25">
      <c r="A8" s="2" t="s">
        <v>753</v>
      </c>
      <c r="B8" s="52">
        <v>1</v>
      </c>
      <c r="C8" s="52">
        <v>0.89439999999999997</v>
      </c>
    </row>
    <row r="9" spans="1:3" ht="15.75" x14ac:dyDescent="0.25">
      <c r="A9" s="2" t="s">
        <v>754</v>
      </c>
      <c r="B9" s="52">
        <v>1</v>
      </c>
      <c r="C9" s="52">
        <v>0.89439999999999997</v>
      </c>
    </row>
    <row r="10" spans="1:3" ht="15.75" x14ac:dyDescent="0.25">
      <c r="A10" s="2" t="s">
        <v>755</v>
      </c>
      <c r="B10" s="52">
        <v>1</v>
      </c>
      <c r="C10" s="52">
        <v>0.89439999999999997</v>
      </c>
    </row>
    <row r="11" spans="1:3" ht="15.75" x14ac:dyDescent="0.25">
      <c r="A11" s="2" t="s">
        <v>768</v>
      </c>
      <c r="B11" s="52">
        <v>1</v>
      </c>
      <c r="C11" s="52">
        <v>0.89439999999999997</v>
      </c>
    </row>
    <row r="12" spans="1:3" ht="15.75" x14ac:dyDescent="0.25">
      <c r="A12" s="2" t="s">
        <v>757</v>
      </c>
      <c r="B12" s="52">
        <v>1</v>
      </c>
      <c r="C12" s="52">
        <v>0.89439999999999997</v>
      </c>
    </row>
    <row r="13" spans="1:3" ht="15.75" x14ac:dyDescent="0.25">
      <c r="A13" s="2" t="s">
        <v>758</v>
      </c>
      <c r="B13" s="52">
        <v>1</v>
      </c>
      <c r="C13" s="52">
        <v>0.89439999999999997</v>
      </c>
    </row>
    <row r="14" spans="1:3" ht="15.75" x14ac:dyDescent="0.25">
      <c r="A14" s="2" t="s">
        <v>759</v>
      </c>
      <c r="B14" s="52">
        <v>1</v>
      </c>
      <c r="C14" s="52">
        <v>0.89439999999999997</v>
      </c>
    </row>
    <row r="15" spans="1:3" ht="15.75" x14ac:dyDescent="0.25">
      <c r="A15" s="2" t="s">
        <v>761</v>
      </c>
      <c r="B15" s="52">
        <v>1</v>
      </c>
      <c r="C15" s="52">
        <v>0.89439999999999997</v>
      </c>
    </row>
    <row r="16" spans="1:3" ht="15.75" x14ac:dyDescent="0.25">
      <c r="A16" s="2" t="s">
        <v>762</v>
      </c>
      <c r="B16" s="52">
        <v>1</v>
      </c>
      <c r="C16" s="52">
        <v>0.89439999999999997</v>
      </c>
    </row>
    <row r="17" spans="1:3" ht="15.75" x14ac:dyDescent="0.25">
      <c r="A17" s="2" t="s">
        <v>766</v>
      </c>
      <c r="B17" s="52">
        <v>1</v>
      </c>
      <c r="C17" s="52">
        <v>0.89439999999999997</v>
      </c>
    </row>
    <row r="18" spans="1:3" ht="15.75" x14ac:dyDescent="0.25">
      <c r="A18" s="50" t="s">
        <v>765</v>
      </c>
      <c r="B18" s="52">
        <v>1</v>
      </c>
      <c r="C18" s="52">
        <v>0.89439999999999997</v>
      </c>
    </row>
    <row r="19" spans="1:3" ht="15.75" x14ac:dyDescent="0.25">
      <c r="A19" s="2" t="s">
        <v>745</v>
      </c>
      <c r="B19" s="52">
        <v>0.93333333333333335</v>
      </c>
      <c r="C19" s="52">
        <v>0.89439999999999997</v>
      </c>
    </row>
    <row r="20" spans="1:3" ht="15.75" x14ac:dyDescent="0.25">
      <c r="A20" s="2" t="s">
        <v>741</v>
      </c>
      <c r="B20" s="52">
        <v>0.89473684210526316</v>
      </c>
      <c r="C20" s="52">
        <v>0.89439999999999997</v>
      </c>
    </row>
    <row r="21" spans="1:3" ht="15.75" x14ac:dyDescent="0.25">
      <c r="A21" s="34" t="s">
        <v>747</v>
      </c>
      <c r="B21" s="52">
        <v>0.8</v>
      </c>
      <c r="C21" s="52">
        <v>0.89439999999999997</v>
      </c>
    </row>
    <row r="22" spans="1:3" ht="15.75" x14ac:dyDescent="0.25">
      <c r="A22" s="2" t="s">
        <v>756</v>
      </c>
      <c r="B22" s="52">
        <v>0.7931034482758621</v>
      </c>
      <c r="C22" s="52">
        <v>0.89439999999999997</v>
      </c>
    </row>
    <row r="23" spans="1:3" ht="15.75" x14ac:dyDescent="0.25">
      <c r="A23" s="2" t="s">
        <v>744</v>
      </c>
      <c r="B23" s="52">
        <v>0.78260869565217395</v>
      </c>
      <c r="C23" s="52">
        <v>0.89439999999999997</v>
      </c>
    </row>
    <row r="24" spans="1:3" ht="15.75" x14ac:dyDescent="0.25">
      <c r="A24" s="2" t="s">
        <v>748</v>
      </c>
      <c r="B24" s="52">
        <v>0.77777777777777779</v>
      </c>
      <c r="C24" s="52">
        <v>0.89439999999999997</v>
      </c>
    </row>
    <row r="25" spans="1:3" ht="15.75" x14ac:dyDescent="0.25">
      <c r="A25" s="2" t="s">
        <v>752</v>
      </c>
      <c r="B25" s="52">
        <v>0.75</v>
      </c>
      <c r="C25" s="52">
        <v>0.89439999999999997</v>
      </c>
    </row>
    <row r="26" spans="1:3" ht="15.75" x14ac:dyDescent="0.25">
      <c r="A26" s="2" t="s">
        <v>764</v>
      </c>
      <c r="B26" s="52">
        <v>0.7142857142857143</v>
      </c>
      <c r="C26" s="52">
        <v>0.89439999999999997</v>
      </c>
    </row>
    <row r="27" spans="1:3" ht="15.75" x14ac:dyDescent="0.25">
      <c r="A27" s="2" t="s">
        <v>763</v>
      </c>
      <c r="B27" s="52">
        <v>0.4</v>
      </c>
      <c r="C27" s="52">
        <v>0.89439999999999997</v>
      </c>
    </row>
    <row r="28" spans="1:3" ht="15.75" x14ac:dyDescent="0.25">
      <c r="A28" s="2" t="s">
        <v>760</v>
      </c>
      <c r="B28" s="52">
        <v>0.33333333333333331</v>
      </c>
      <c r="C28" s="52">
        <v>0.89439999999999997</v>
      </c>
    </row>
    <row r="29" spans="1:3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57" orientation="landscape" verticalDpi="0" r:id="rId1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A14" sqref="A14:A28"/>
    </sheetView>
  </sheetViews>
  <sheetFormatPr defaultRowHeight="15" x14ac:dyDescent="0.25"/>
  <cols>
    <col min="1" max="1" width="28.28515625" customWidth="1"/>
  </cols>
  <sheetData>
    <row r="1" spans="1:3" ht="15.75" x14ac:dyDescent="0.25">
      <c r="A1" s="66" t="s">
        <v>909</v>
      </c>
    </row>
    <row r="2" spans="1:3" ht="15.75" x14ac:dyDescent="0.25">
      <c r="A2" s="2" t="s">
        <v>757</v>
      </c>
      <c r="B2" s="52">
        <v>1</v>
      </c>
      <c r="C2" s="52">
        <v>0.40110000000000001</v>
      </c>
    </row>
    <row r="3" spans="1:3" ht="15.75" x14ac:dyDescent="0.25">
      <c r="A3" s="2" t="s">
        <v>755</v>
      </c>
      <c r="B3" s="52">
        <v>1</v>
      </c>
      <c r="C3" s="52">
        <v>0.40110000000000001</v>
      </c>
    </row>
    <row r="4" spans="1:3" ht="15.75" x14ac:dyDescent="0.25">
      <c r="A4" s="2" t="s">
        <v>742</v>
      </c>
      <c r="B4" s="52">
        <v>0.8108974358974359</v>
      </c>
      <c r="C4" s="52">
        <v>0.40110000000000001</v>
      </c>
    </row>
    <row r="5" spans="1:3" ht="15.75" x14ac:dyDescent="0.25">
      <c r="A5" s="50" t="s">
        <v>765</v>
      </c>
      <c r="B5" s="52">
        <v>0.5389048991354467</v>
      </c>
      <c r="C5" s="52">
        <v>0.40110000000000001</v>
      </c>
    </row>
    <row r="6" spans="1:3" ht="15.75" x14ac:dyDescent="0.25">
      <c r="A6" s="2" t="s">
        <v>741</v>
      </c>
      <c r="B6" s="52">
        <v>0.5228013029315961</v>
      </c>
      <c r="C6" s="52">
        <v>0.40110000000000001</v>
      </c>
    </row>
    <row r="7" spans="1:3" ht="15.75" x14ac:dyDescent="0.25">
      <c r="A7" s="2" t="s">
        <v>756</v>
      </c>
      <c r="B7" s="52">
        <v>0.44473007712082263</v>
      </c>
      <c r="C7" s="52">
        <v>0.40110000000000001</v>
      </c>
    </row>
    <row r="8" spans="1:3" ht="15.75" x14ac:dyDescent="0.25">
      <c r="A8" s="34" t="s">
        <v>747</v>
      </c>
      <c r="B8" s="52">
        <v>0.37647058823529411</v>
      </c>
      <c r="C8" s="52">
        <v>0.40110000000000001</v>
      </c>
    </row>
    <row r="9" spans="1:3" ht="15.75" x14ac:dyDescent="0.25">
      <c r="A9" s="2" t="s">
        <v>760</v>
      </c>
      <c r="B9" s="52">
        <v>0.36842105263157893</v>
      </c>
      <c r="C9" s="52">
        <v>0.40110000000000001</v>
      </c>
    </row>
    <row r="10" spans="1:3" ht="15.75" x14ac:dyDescent="0.25">
      <c r="A10" s="2" t="s">
        <v>745</v>
      </c>
      <c r="B10" s="52">
        <v>0.32786885245901637</v>
      </c>
      <c r="C10" s="52">
        <v>0.40110000000000001</v>
      </c>
    </row>
    <row r="11" spans="1:3" ht="15.75" x14ac:dyDescent="0.25">
      <c r="A11" s="2" t="s">
        <v>744</v>
      </c>
      <c r="B11" s="52">
        <v>0.29535232383808097</v>
      </c>
      <c r="C11" s="52">
        <v>0.40110000000000001</v>
      </c>
    </row>
    <row r="12" spans="1:3" ht="15.75" x14ac:dyDescent="0.25">
      <c r="A12" s="2" t="s">
        <v>759</v>
      </c>
      <c r="B12" s="52">
        <v>0.29387755102040819</v>
      </c>
      <c r="C12" s="52">
        <v>0.40110000000000001</v>
      </c>
    </row>
    <row r="13" spans="1:3" ht="15.75" x14ac:dyDescent="0.25">
      <c r="A13" s="2" t="s">
        <v>768</v>
      </c>
      <c r="B13" s="52">
        <v>0.14438502673796791</v>
      </c>
      <c r="C13" s="52">
        <v>0.40110000000000001</v>
      </c>
    </row>
    <row r="14" spans="1:3" ht="15.75" x14ac:dyDescent="0.25">
      <c r="A14" s="2" t="s">
        <v>743</v>
      </c>
      <c r="B14" s="52">
        <v>0</v>
      </c>
      <c r="C14" s="52">
        <v>0.40110000000000001</v>
      </c>
    </row>
    <row r="15" spans="1:3" ht="15.75" x14ac:dyDescent="0.25">
      <c r="A15" s="2" t="s">
        <v>746</v>
      </c>
      <c r="B15" s="52">
        <v>0</v>
      </c>
      <c r="C15" s="52">
        <v>0.40110000000000001</v>
      </c>
    </row>
    <row r="16" spans="1:3" ht="15.75" x14ac:dyDescent="0.25">
      <c r="A16" s="2" t="s">
        <v>748</v>
      </c>
      <c r="B16" s="52">
        <v>0</v>
      </c>
      <c r="C16" s="52">
        <v>0.40110000000000001</v>
      </c>
    </row>
    <row r="17" spans="1:20" ht="15.75" x14ac:dyDescent="0.25">
      <c r="A17" s="2" t="s">
        <v>749</v>
      </c>
      <c r="B17" s="52">
        <v>0</v>
      </c>
      <c r="C17" s="52">
        <v>0.40110000000000001</v>
      </c>
    </row>
    <row r="18" spans="1:20" ht="15.75" x14ac:dyDescent="0.25">
      <c r="A18" s="2" t="s">
        <v>750</v>
      </c>
      <c r="B18" s="52">
        <v>0</v>
      </c>
      <c r="C18" s="52">
        <v>0.40110000000000001</v>
      </c>
    </row>
    <row r="19" spans="1:20" ht="15.75" x14ac:dyDescent="0.25">
      <c r="A19" s="2" t="s">
        <v>751</v>
      </c>
      <c r="B19" s="52">
        <v>0</v>
      </c>
      <c r="C19" s="52">
        <v>0.40110000000000001</v>
      </c>
    </row>
    <row r="20" spans="1:20" ht="15.75" x14ac:dyDescent="0.25">
      <c r="A20" s="2" t="s">
        <v>752</v>
      </c>
      <c r="B20" s="52">
        <v>0</v>
      </c>
      <c r="C20" s="52">
        <v>0.40110000000000001</v>
      </c>
    </row>
    <row r="21" spans="1:20" ht="15.75" x14ac:dyDescent="0.25">
      <c r="A21" s="2" t="s">
        <v>753</v>
      </c>
      <c r="B21" s="52">
        <v>0</v>
      </c>
      <c r="C21" s="52">
        <v>0.40110000000000001</v>
      </c>
    </row>
    <row r="22" spans="1:20" ht="15.75" x14ac:dyDescent="0.25">
      <c r="A22" s="2" t="s">
        <v>754</v>
      </c>
      <c r="B22" s="52">
        <v>0</v>
      </c>
      <c r="C22" s="52">
        <v>0.40110000000000001</v>
      </c>
    </row>
    <row r="23" spans="1:20" ht="15.75" x14ac:dyDescent="0.25">
      <c r="A23" s="2" t="s">
        <v>758</v>
      </c>
      <c r="B23" s="52">
        <v>0</v>
      </c>
      <c r="C23" s="52">
        <v>0.40110000000000001</v>
      </c>
    </row>
    <row r="24" spans="1:20" ht="15.75" x14ac:dyDescent="0.25">
      <c r="A24" s="2" t="s">
        <v>761</v>
      </c>
      <c r="B24" s="52">
        <v>0</v>
      </c>
      <c r="C24" s="52">
        <v>0.40110000000000001</v>
      </c>
    </row>
    <row r="25" spans="1:20" ht="15.75" x14ac:dyDescent="0.25">
      <c r="A25" s="2" t="s">
        <v>762</v>
      </c>
      <c r="B25" s="52">
        <v>0</v>
      </c>
      <c r="C25" s="52">
        <v>0.40110000000000001</v>
      </c>
    </row>
    <row r="26" spans="1:20" ht="15.75" x14ac:dyDescent="0.25">
      <c r="A26" s="2" t="s">
        <v>763</v>
      </c>
      <c r="B26" s="52">
        <v>0</v>
      </c>
      <c r="C26" s="52">
        <v>0.40110000000000001</v>
      </c>
    </row>
    <row r="27" spans="1:20" ht="15.75" x14ac:dyDescent="0.25">
      <c r="A27" s="2" t="s">
        <v>766</v>
      </c>
      <c r="B27" s="52">
        <v>0</v>
      </c>
      <c r="C27" s="52">
        <v>0.40110000000000001</v>
      </c>
      <c r="T27" s="57"/>
    </row>
    <row r="28" spans="1:20" ht="15.75" x14ac:dyDescent="0.25">
      <c r="A28" s="2" t="s">
        <v>764</v>
      </c>
      <c r="B28" s="52">
        <v>0</v>
      </c>
      <c r="C28" s="52">
        <v>0.40110000000000001</v>
      </c>
    </row>
    <row r="29" spans="1:20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68" orientation="landscape" verticalDpi="0" r:id="rId1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F1" sqref="F1"/>
    </sheetView>
  </sheetViews>
  <sheetFormatPr defaultRowHeight="15" x14ac:dyDescent="0.25"/>
  <cols>
    <col min="1" max="1" width="28.28515625" customWidth="1"/>
  </cols>
  <sheetData>
    <row r="1" spans="1:3" ht="15.75" x14ac:dyDescent="0.25">
      <c r="A1" s="67" t="s">
        <v>911</v>
      </c>
    </row>
    <row r="2" spans="1:3" ht="15.75" x14ac:dyDescent="0.25">
      <c r="A2" s="2" t="s">
        <v>741</v>
      </c>
      <c r="B2" s="52">
        <v>1</v>
      </c>
      <c r="C2" s="52">
        <v>0.91310000000000002</v>
      </c>
    </row>
    <row r="3" spans="1:3" ht="15.75" x14ac:dyDescent="0.25">
      <c r="A3" s="2" t="s">
        <v>745</v>
      </c>
      <c r="B3" s="52">
        <v>1</v>
      </c>
      <c r="C3" s="52">
        <v>0.91310000000000002</v>
      </c>
    </row>
    <row r="4" spans="1:3" ht="15.75" x14ac:dyDescent="0.25">
      <c r="A4" s="2" t="s">
        <v>768</v>
      </c>
      <c r="B4" s="52">
        <v>1</v>
      </c>
      <c r="C4" s="52">
        <v>0.91310000000000002</v>
      </c>
    </row>
    <row r="5" spans="1:3" ht="15.75" x14ac:dyDescent="0.25">
      <c r="A5" s="2" t="s">
        <v>757</v>
      </c>
      <c r="B5" s="52">
        <v>1</v>
      </c>
      <c r="C5" s="52">
        <v>0.91310000000000002</v>
      </c>
    </row>
    <row r="6" spans="1:3" ht="15.75" x14ac:dyDescent="0.25">
      <c r="A6" s="2" t="s">
        <v>760</v>
      </c>
      <c r="B6" s="52">
        <v>1</v>
      </c>
      <c r="C6" s="52">
        <v>0.91310000000000002</v>
      </c>
    </row>
    <row r="7" spans="1:3" ht="15.75" x14ac:dyDescent="0.25">
      <c r="A7" s="2" t="s">
        <v>759</v>
      </c>
      <c r="B7" s="52">
        <v>0.93333333333333335</v>
      </c>
      <c r="C7" s="52">
        <v>0.91310000000000002</v>
      </c>
    </row>
    <row r="8" spans="1:3" ht="15.75" x14ac:dyDescent="0.25">
      <c r="A8" s="2" t="s">
        <v>755</v>
      </c>
      <c r="B8" s="52">
        <v>0.91304347826086951</v>
      </c>
      <c r="C8" s="52">
        <v>0.91310000000000002</v>
      </c>
    </row>
    <row r="9" spans="1:3" ht="15.75" x14ac:dyDescent="0.25">
      <c r="A9" s="50" t="s">
        <v>765</v>
      </c>
      <c r="B9" s="52">
        <v>0.88826815642458101</v>
      </c>
      <c r="C9" s="52">
        <v>0.91310000000000002</v>
      </c>
    </row>
    <row r="10" spans="1:3" ht="15.75" x14ac:dyDescent="0.25">
      <c r="A10" s="2" t="s">
        <v>742</v>
      </c>
      <c r="B10" s="52">
        <v>0.85375494071146241</v>
      </c>
      <c r="C10" s="52">
        <v>0.91310000000000002</v>
      </c>
    </row>
    <row r="11" spans="1:3" ht="15.75" x14ac:dyDescent="0.25">
      <c r="A11" s="2" t="s">
        <v>756</v>
      </c>
      <c r="B11" s="52">
        <v>0.7167630057803468</v>
      </c>
      <c r="C11" s="52">
        <v>0.91310000000000002</v>
      </c>
    </row>
    <row r="12" spans="1:3" ht="15.75" x14ac:dyDescent="0.25">
      <c r="A12" s="34" t="s">
        <v>747</v>
      </c>
      <c r="B12" s="52">
        <v>0.64</v>
      </c>
      <c r="C12" s="52">
        <v>0.91310000000000002</v>
      </c>
    </row>
    <row r="13" spans="1:3" ht="15.75" x14ac:dyDescent="0.25">
      <c r="A13" s="2" t="s">
        <v>744</v>
      </c>
      <c r="B13" s="52">
        <v>0.59633027522935778</v>
      </c>
      <c r="C13" s="52">
        <v>0.91310000000000002</v>
      </c>
    </row>
    <row r="14" spans="1:3" x14ac:dyDescent="0.25">
      <c r="B14" s="52"/>
      <c r="C14" s="52"/>
    </row>
    <row r="15" spans="1:3" x14ac:dyDescent="0.25">
      <c r="B15" s="52"/>
      <c r="C15" s="52"/>
    </row>
    <row r="16" spans="1:3" x14ac:dyDescent="0.25">
      <c r="B16" s="52"/>
      <c r="C16" s="52"/>
    </row>
    <row r="27" spans="2:20" x14ac:dyDescent="0.25">
      <c r="T27" s="57"/>
    </row>
    <row r="29" spans="2:20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41" orientation="landscape" r:id="rId1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workbookViewId="0">
      <selection activeCell="V8" sqref="V8"/>
    </sheetView>
  </sheetViews>
  <sheetFormatPr defaultRowHeight="15" x14ac:dyDescent="0.25"/>
  <cols>
    <col min="1" max="1" width="28.28515625" customWidth="1"/>
  </cols>
  <sheetData>
    <row r="1" spans="1:3" ht="15.75" x14ac:dyDescent="0.25">
      <c r="A1" s="66" t="s">
        <v>866</v>
      </c>
    </row>
    <row r="2" spans="1:3" ht="15.75" x14ac:dyDescent="0.25">
      <c r="A2" s="2" t="s">
        <v>743</v>
      </c>
      <c r="B2" s="52">
        <v>1</v>
      </c>
      <c r="C2" s="52">
        <v>0.57099999999999995</v>
      </c>
    </row>
    <row r="3" spans="1:3" ht="15.75" x14ac:dyDescent="0.25">
      <c r="A3" s="2" t="s">
        <v>746</v>
      </c>
      <c r="B3" s="52">
        <v>1</v>
      </c>
      <c r="C3" s="52">
        <v>0.57099999999999995</v>
      </c>
    </row>
    <row r="4" spans="1:3" ht="15.75" x14ac:dyDescent="0.25">
      <c r="A4" s="50" t="s">
        <v>765</v>
      </c>
      <c r="B4" s="52">
        <v>0.98305084745762716</v>
      </c>
      <c r="C4" s="52">
        <v>0.57099999999999995</v>
      </c>
    </row>
    <row r="5" spans="1:3" ht="15.75" x14ac:dyDescent="0.25">
      <c r="A5" s="2" t="s">
        <v>742</v>
      </c>
      <c r="B5" s="52">
        <v>0.90540540540540537</v>
      </c>
      <c r="C5" s="52">
        <v>0.57099999999999995</v>
      </c>
    </row>
    <row r="6" spans="1:3" ht="15.75" x14ac:dyDescent="0.25">
      <c r="A6" s="2" t="s">
        <v>757</v>
      </c>
      <c r="B6" s="52">
        <v>0.88636363636363635</v>
      </c>
      <c r="C6" s="52">
        <v>0.57099999999999995</v>
      </c>
    </row>
    <row r="7" spans="1:3" ht="15.75" x14ac:dyDescent="0.25">
      <c r="A7" s="2" t="s">
        <v>766</v>
      </c>
      <c r="B7" s="52">
        <v>0.87878787878787878</v>
      </c>
      <c r="C7" s="52">
        <v>0.57099999999999995</v>
      </c>
    </row>
    <row r="8" spans="1:3" ht="15.75" x14ac:dyDescent="0.25">
      <c r="A8" s="2" t="s">
        <v>748</v>
      </c>
      <c r="B8" s="52">
        <v>0.77777777777777779</v>
      </c>
      <c r="C8" s="52">
        <v>0.57099999999999995</v>
      </c>
    </row>
    <row r="9" spans="1:3" ht="15.75" x14ac:dyDescent="0.25">
      <c r="A9" s="2" t="s">
        <v>741</v>
      </c>
      <c r="B9" s="52">
        <v>0.70139309509388248</v>
      </c>
      <c r="C9" s="52">
        <v>0.57099999999999995</v>
      </c>
    </row>
    <row r="10" spans="1:3" ht="15.75" x14ac:dyDescent="0.25">
      <c r="A10" s="2" t="s">
        <v>750</v>
      </c>
      <c r="B10" s="52">
        <v>0.6470588235294118</v>
      </c>
      <c r="C10" s="52">
        <v>0.57099999999999995</v>
      </c>
    </row>
    <row r="11" spans="1:3" ht="15.75" x14ac:dyDescent="0.25">
      <c r="A11" s="2" t="s">
        <v>756</v>
      </c>
      <c r="B11" s="52">
        <v>0.64312267657992561</v>
      </c>
      <c r="C11" s="52">
        <v>0.57099999999999995</v>
      </c>
    </row>
    <row r="12" spans="1:3" ht="15.75" x14ac:dyDescent="0.25">
      <c r="A12" s="2" t="s">
        <v>760</v>
      </c>
      <c r="B12" s="52">
        <v>0.63636363636363635</v>
      </c>
      <c r="C12" s="52">
        <v>0.57099999999999995</v>
      </c>
    </row>
    <row r="13" spans="1:3" ht="15.75" x14ac:dyDescent="0.25">
      <c r="A13" s="2" t="s">
        <v>768</v>
      </c>
      <c r="B13" s="52">
        <v>0.5056179775280899</v>
      </c>
      <c r="C13" s="52">
        <v>0.57099999999999995</v>
      </c>
    </row>
    <row r="14" spans="1:3" ht="15.75" x14ac:dyDescent="0.25">
      <c r="A14" s="2" t="s">
        <v>763</v>
      </c>
      <c r="B14" s="52">
        <v>0.35</v>
      </c>
      <c r="C14" s="52">
        <v>0.57099999999999995</v>
      </c>
    </row>
    <row r="15" spans="1:3" ht="15.75" x14ac:dyDescent="0.25">
      <c r="A15" s="2" t="s">
        <v>755</v>
      </c>
      <c r="B15" s="52">
        <v>0.31818181818181818</v>
      </c>
      <c r="C15" s="52">
        <v>0.57099999999999995</v>
      </c>
    </row>
    <row r="16" spans="1:3" ht="15.75" x14ac:dyDescent="0.25">
      <c r="A16" s="2" t="s">
        <v>744</v>
      </c>
      <c r="B16" s="52">
        <v>0.29062500000000002</v>
      </c>
      <c r="C16" s="52">
        <v>0.57099999999999995</v>
      </c>
    </row>
    <row r="17" spans="1:20" ht="15.75" x14ac:dyDescent="0.25">
      <c r="A17" s="2" t="s">
        <v>745</v>
      </c>
      <c r="B17" s="52">
        <v>0.26153846153846155</v>
      </c>
      <c r="C17" s="52">
        <v>0.57099999999999995</v>
      </c>
    </row>
    <row r="18" spans="1:20" ht="15.75" x14ac:dyDescent="0.25">
      <c r="A18" s="2" t="s">
        <v>762</v>
      </c>
      <c r="B18" s="52">
        <v>0.25</v>
      </c>
      <c r="C18" s="52">
        <v>0.57099999999999995</v>
      </c>
    </row>
    <row r="19" spans="1:20" ht="15.75" x14ac:dyDescent="0.25">
      <c r="A19" s="2" t="s">
        <v>764</v>
      </c>
      <c r="B19" s="52">
        <v>0.20454545454545456</v>
      </c>
      <c r="C19" s="52">
        <v>0.57099999999999995</v>
      </c>
    </row>
    <row r="20" spans="1:20" ht="15.75" x14ac:dyDescent="0.25">
      <c r="A20" s="34" t="s">
        <v>747</v>
      </c>
      <c r="B20" s="52">
        <v>0.1891891891891892</v>
      </c>
      <c r="C20" s="52">
        <v>0.57099999999999995</v>
      </c>
    </row>
    <row r="21" spans="1:20" ht="15.75" x14ac:dyDescent="0.25">
      <c r="A21" s="2" t="s">
        <v>759</v>
      </c>
      <c r="B21" s="52">
        <v>0.15929203539823009</v>
      </c>
      <c r="C21" s="52">
        <v>0.57099999999999995</v>
      </c>
    </row>
    <row r="22" spans="1:20" ht="15.75" x14ac:dyDescent="0.25">
      <c r="A22" s="2" t="s">
        <v>754</v>
      </c>
      <c r="B22" s="52">
        <v>5.2631578947368418E-2</v>
      </c>
      <c r="C22" s="52">
        <v>0.57099999999999995</v>
      </c>
    </row>
    <row r="23" spans="1:20" ht="15.75" x14ac:dyDescent="0.25">
      <c r="A23" s="2" t="s">
        <v>751</v>
      </c>
      <c r="B23" s="52">
        <v>0</v>
      </c>
      <c r="C23" s="52">
        <v>0.57099999999999995</v>
      </c>
    </row>
    <row r="24" spans="1:20" ht="15.75" x14ac:dyDescent="0.25">
      <c r="A24" s="2" t="s">
        <v>749</v>
      </c>
      <c r="B24" s="52">
        <v>0</v>
      </c>
      <c r="C24" s="52">
        <v>0.57099999999999995</v>
      </c>
    </row>
    <row r="25" spans="1:20" ht="15.75" x14ac:dyDescent="0.25">
      <c r="A25" s="2" t="s">
        <v>752</v>
      </c>
      <c r="B25" s="52">
        <v>0</v>
      </c>
      <c r="C25" s="52">
        <v>0.57099999999999995</v>
      </c>
    </row>
    <row r="26" spans="1:20" ht="15.75" x14ac:dyDescent="0.25">
      <c r="A26" s="2" t="s">
        <v>753</v>
      </c>
      <c r="B26" s="52">
        <v>0</v>
      </c>
      <c r="C26" s="52">
        <v>0.57099999999999995</v>
      </c>
    </row>
    <row r="27" spans="1:20" ht="15.75" x14ac:dyDescent="0.25">
      <c r="A27" s="2" t="s">
        <v>758</v>
      </c>
      <c r="B27" s="52">
        <v>0</v>
      </c>
      <c r="C27" s="52">
        <v>0.57099999999999995</v>
      </c>
      <c r="T27" s="57"/>
    </row>
    <row r="28" spans="1:20" ht="15.75" x14ac:dyDescent="0.25">
      <c r="A28" s="2" t="s">
        <v>761</v>
      </c>
      <c r="B28" s="52">
        <v>0</v>
      </c>
      <c r="C28" s="52">
        <v>0.57099999999999995</v>
      </c>
    </row>
    <row r="29" spans="1:20" x14ac:dyDescent="0.25">
      <c r="B29" s="52"/>
    </row>
    <row r="33" spans="2:3" x14ac:dyDescent="0.25">
      <c r="B33" s="52"/>
      <c r="C33" s="52"/>
    </row>
    <row r="34" spans="2:3" x14ac:dyDescent="0.25">
      <c r="B34" s="52"/>
      <c r="C34" s="52"/>
    </row>
    <row r="35" spans="2:3" x14ac:dyDescent="0.25">
      <c r="B35" s="52"/>
      <c r="C35" s="52"/>
    </row>
    <row r="36" spans="2:3" x14ac:dyDescent="0.25">
      <c r="B36" s="52"/>
      <c r="C36" s="52"/>
    </row>
    <row r="37" spans="2:3" x14ac:dyDescent="0.25">
      <c r="B37" s="52"/>
      <c r="C37" s="52"/>
    </row>
    <row r="38" spans="2:3" x14ac:dyDescent="0.25">
      <c r="B38" s="52"/>
      <c r="C38" s="52"/>
    </row>
    <row r="39" spans="2:3" x14ac:dyDescent="0.25">
      <c r="B39" s="52"/>
      <c r="C39" s="52"/>
    </row>
  </sheetData>
  <sortState ref="A2:C28">
    <sortCondition descending="1" ref="B2:B28"/>
  </sortState>
  <pageMargins left="0.7" right="0.7" top="0.75" bottom="0.75" header="0.3" footer="0.3"/>
  <pageSetup paperSize="9" scale="68" orientation="landscape" verticalDpi="0" r:id="rId1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"/>
  <sheetViews>
    <sheetView workbookViewId="0">
      <selection activeCell="A35" sqref="A35"/>
    </sheetView>
  </sheetViews>
  <sheetFormatPr defaultRowHeight="15" x14ac:dyDescent="0.25"/>
  <cols>
    <col min="1" max="1" width="28.28515625" customWidth="1"/>
  </cols>
  <sheetData>
    <row r="1" spans="1:3" ht="15.75" x14ac:dyDescent="0.25">
      <c r="A1" s="66" t="s">
        <v>867</v>
      </c>
    </row>
    <row r="2" spans="1:3" ht="15.75" x14ac:dyDescent="0.25">
      <c r="A2" s="2" t="s">
        <v>745</v>
      </c>
      <c r="B2" s="52">
        <v>1</v>
      </c>
      <c r="C2" s="52">
        <v>0.56810000000000005</v>
      </c>
    </row>
    <row r="3" spans="1:3" ht="15.75" x14ac:dyDescent="0.25">
      <c r="A3" s="2" t="s">
        <v>757</v>
      </c>
      <c r="B3" s="52">
        <v>1</v>
      </c>
      <c r="C3" s="52">
        <v>0.56810000000000005</v>
      </c>
    </row>
    <row r="4" spans="1:3" ht="15.75" x14ac:dyDescent="0.25">
      <c r="A4" s="2" t="s">
        <v>763</v>
      </c>
      <c r="B4" s="52">
        <v>1</v>
      </c>
      <c r="C4" s="52">
        <v>0.56810000000000005</v>
      </c>
    </row>
    <row r="5" spans="1:3" ht="15.75" x14ac:dyDescent="0.25">
      <c r="A5" s="2" t="s">
        <v>766</v>
      </c>
      <c r="B5" s="52">
        <v>0.96969696969696972</v>
      </c>
      <c r="C5" s="52">
        <v>0.56810000000000005</v>
      </c>
    </row>
    <row r="6" spans="1:3" ht="15.75" x14ac:dyDescent="0.25">
      <c r="A6" s="2" t="s">
        <v>742</v>
      </c>
      <c r="B6" s="52">
        <v>0.8783783783783784</v>
      </c>
      <c r="C6" s="52">
        <v>0.56810000000000005</v>
      </c>
    </row>
    <row r="7" spans="1:3" ht="15.75" x14ac:dyDescent="0.25">
      <c r="A7" s="2" t="s">
        <v>756</v>
      </c>
      <c r="B7" s="52">
        <v>0.68325791855203621</v>
      </c>
      <c r="C7" s="52">
        <v>0.56810000000000005</v>
      </c>
    </row>
    <row r="8" spans="1:3" ht="15.75" x14ac:dyDescent="0.25">
      <c r="A8" s="2" t="s">
        <v>748</v>
      </c>
      <c r="B8" s="52">
        <v>0.6741573033707865</v>
      </c>
      <c r="C8" s="52">
        <v>0.56810000000000005</v>
      </c>
    </row>
    <row r="9" spans="1:3" ht="15.75" x14ac:dyDescent="0.25">
      <c r="A9" s="2" t="s">
        <v>744</v>
      </c>
      <c r="B9" s="52">
        <v>0.65769230769230769</v>
      </c>
      <c r="C9" s="52">
        <v>0.56810000000000005</v>
      </c>
    </row>
    <row r="10" spans="1:3" ht="15.75" x14ac:dyDescent="0.25">
      <c r="A10" s="2" t="s">
        <v>741</v>
      </c>
      <c r="B10" s="52">
        <v>0.62473940236275194</v>
      </c>
      <c r="C10" s="52">
        <v>0.56810000000000005</v>
      </c>
    </row>
    <row r="11" spans="1:3" ht="15.75" x14ac:dyDescent="0.25">
      <c r="A11" s="2" t="s">
        <v>760</v>
      </c>
      <c r="B11" s="52">
        <v>0.59259259259259256</v>
      </c>
      <c r="C11" s="52">
        <v>0.56810000000000005</v>
      </c>
    </row>
    <row r="12" spans="1:3" ht="15.75" x14ac:dyDescent="0.25">
      <c r="A12" s="2" t="s">
        <v>743</v>
      </c>
      <c r="B12" s="52">
        <v>0.53125</v>
      </c>
      <c r="C12" s="52">
        <v>0.56810000000000005</v>
      </c>
    </row>
    <row r="13" spans="1:3" ht="15.75" x14ac:dyDescent="0.25">
      <c r="A13" s="2" t="s">
        <v>746</v>
      </c>
      <c r="B13" s="52">
        <v>0.5</v>
      </c>
      <c r="C13" s="52">
        <v>0.56810000000000005</v>
      </c>
    </row>
    <row r="14" spans="1:3" ht="15.75" x14ac:dyDescent="0.25">
      <c r="A14" s="50" t="s">
        <v>765</v>
      </c>
      <c r="B14" s="52">
        <v>0.48022598870056499</v>
      </c>
      <c r="C14" s="52">
        <v>0.56810000000000005</v>
      </c>
    </row>
    <row r="15" spans="1:3" ht="15.75" x14ac:dyDescent="0.25">
      <c r="A15" s="2" t="s">
        <v>768</v>
      </c>
      <c r="B15" s="52">
        <v>0.4642857142857143</v>
      </c>
      <c r="C15" s="52">
        <v>0.56810000000000005</v>
      </c>
    </row>
    <row r="16" spans="1:3" ht="15.75" x14ac:dyDescent="0.25">
      <c r="A16" s="2" t="s">
        <v>750</v>
      </c>
      <c r="B16" s="52">
        <v>0.42857142857142855</v>
      </c>
      <c r="C16" s="52">
        <v>0.56810000000000005</v>
      </c>
    </row>
    <row r="17" spans="1:20" ht="15.75" x14ac:dyDescent="0.25">
      <c r="A17" s="2" t="s">
        <v>754</v>
      </c>
      <c r="B17" s="52">
        <v>0.3125</v>
      </c>
      <c r="C17" s="52">
        <v>0.56810000000000005</v>
      </c>
    </row>
    <row r="18" spans="1:20" ht="15.75" x14ac:dyDescent="0.25">
      <c r="A18" s="34" t="s">
        <v>747</v>
      </c>
      <c r="B18" s="52">
        <v>0.3</v>
      </c>
      <c r="C18" s="52">
        <v>0.56810000000000005</v>
      </c>
    </row>
    <row r="19" spans="1:20" ht="15.75" x14ac:dyDescent="0.25">
      <c r="A19" s="2" t="s">
        <v>755</v>
      </c>
      <c r="B19" s="52">
        <v>0.29166666666666669</v>
      </c>
      <c r="C19" s="52">
        <v>0.56810000000000005</v>
      </c>
    </row>
    <row r="20" spans="1:20" ht="15.75" x14ac:dyDescent="0.25">
      <c r="A20" s="2" t="s">
        <v>759</v>
      </c>
      <c r="B20" s="52">
        <v>0.21153846153846154</v>
      </c>
      <c r="C20" s="52">
        <v>0.56810000000000005</v>
      </c>
    </row>
    <row r="21" spans="1:20" ht="15.75" x14ac:dyDescent="0.25">
      <c r="A21" s="2" t="s">
        <v>762</v>
      </c>
      <c r="B21" s="52">
        <v>0.16666666666666666</v>
      </c>
      <c r="C21" s="52">
        <v>0.56810000000000005</v>
      </c>
    </row>
    <row r="22" spans="1:20" ht="15.75" x14ac:dyDescent="0.25">
      <c r="A22" s="2" t="s">
        <v>764</v>
      </c>
      <c r="B22" s="52">
        <v>2.3255813953488372E-2</v>
      </c>
      <c r="C22" s="52">
        <v>0.56810000000000005</v>
      </c>
    </row>
    <row r="23" spans="1:20" ht="15.75" x14ac:dyDescent="0.25">
      <c r="A23" s="2" t="s">
        <v>749</v>
      </c>
      <c r="B23" s="52">
        <v>0</v>
      </c>
      <c r="C23" s="52">
        <v>0.56810000000000005</v>
      </c>
    </row>
    <row r="24" spans="1:20" ht="15.75" x14ac:dyDescent="0.25">
      <c r="A24" s="2" t="s">
        <v>751</v>
      </c>
      <c r="B24" s="52">
        <v>0</v>
      </c>
      <c r="C24" s="52">
        <v>0.56810000000000005</v>
      </c>
    </row>
    <row r="25" spans="1:20" ht="15.75" x14ac:dyDescent="0.25">
      <c r="A25" s="2" t="s">
        <v>758</v>
      </c>
      <c r="B25" s="52">
        <v>0</v>
      </c>
      <c r="C25" s="52">
        <v>0.56810000000000005</v>
      </c>
    </row>
    <row r="26" spans="1:20" ht="15.75" x14ac:dyDescent="0.25">
      <c r="A26" s="2" t="s">
        <v>761</v>
      </c>
      <c r="B26" s="52">
        <v>0</v>
      </c>
      <c r="C26" s="52">
        <v>0.56810000000000005</v>
      </c>
    </row>
    <row r="27" spans="1:20" x14ac:dyDescent="0.25">
      <c r="B27" s="52"/>
      <c r="T27" s="57"/>
    </row>
    <row r="33" spans="1:3" x14ac:dyDescent="0.25">
      <c r="B33" s="52"/>
      <c r="C33" s="52"/>
    </row>
    <row r="34" spans="1:3" x14ac:dyDescent="0.25">
      <c r="A34" t="s">
        <v>912</v>
      </c>
      <c r="B34" s="52"/>
      <c r="C34" s="52"/>
    </row>
    <row r="35" spans="1:3" ht="15.75" x14ac:dyDescent="0.25">
      <c r="A35" s="2" t="s">
        <v>752</v>
      </c>
      <c r="B35" s="52"/>
      <c r="C35" s="52"/>
    </row>
    <row r="36" spans="1:3" ht="15.75" x14ac:dyDescent="0.25">
      <c r="A36" s="2" t="s">
        <v>753</v>
      </c>
      <c r="B36" s="52"/>
      <c r="C36" s="52"/>
    </row>
    <row r="37" spans="1:3" x14ac:dyDescent="0.25">
      <c r="B37" s="52"/>
      <c r="C37" s="52"/>
    </row>
    <row r="38" spans="1:3" x14ac:dyDescent="0.25">
      <c r="B38" s="52"/>
      <c r="C38" s="52"/>
    </row>
  </sheetData>
  <sortState ref="A2:C28">
    <sortCondition descending="1" ref="B2:B28"/>
  </sortState>
  <pageMargins left="0.7" right="0.7" top="0.75" bottom="0.75" header="0.3" footer="0.3"/>
  <pageSetup paperSize="9" scale="49" orientation="landscape" verticalDpi="0" r:id="rId1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topLeftCell="A4" workbookViewId="0">
      <selection activeCell="J37" sqref="J37"/>
    </sheetView>
  </sheetViews>
  <sheetFormatPr defaultRowHeight="15" x14ac:dyDescent="0.25"/>
  <cols>
    <col min="1" max="1" width="28.28515625" customWidth="1"/>
  </cols>
  <sheetData>
    <row r="1" spans="1:3" ht="15.75" x14ac:dyDescent="0.25">
      <c r="A1" s="66" t="s">
        <v>867</v>
      </c>
    </row>
    <row r="2" spans="1:3" ht="15.75" x14ac:dyDescent="0.25">
      <c r="A2" s="2" t="s">
        <v>751</v>
      </c>
      <c r="B2" s="52">
        <v>1</v>
      </c>
      <c r="C2" s="52">
        <v>0.63149999999999995</v>
      </c>
    </row>
    <row r="3" spans="1:3" ht="15.75" x14ac:dyDescent="0.25">
      <c r="A3" s="2" t="s">
        <v>757</v>
      </c>
      <c r="B3" s="52">
        <v>0.82258064516129037</v>
      </c>
      <c r="C3" s="52">
        <v>0.63149999999999995</v>
      </c>
    </row>
    <row r="4" spans="1:3" ht="15.75" x14ac:dyDescent="0.25">
      <c r="A4" s="2" t="s">
        <v>756</v>
      </c>
      <c r="B4" s="52">
        <v>0.7225433526011561</v>
      </c>
      <c r="C4" s="52">
        <v>0.63149999999999995</v>
      </c>
    </row>
    <row r="5" spans="1:3" ht="15.75" x14ac:dyDescent="0.25">
      <c r="A5" s="50" t="s">
        <v>765</v>
      </c>
      <c r="B5" s="52">
        <v>0.7142857142857143</v>
      </c>
      <c r="C5" s="52">
        <v>0.63149999999999995</v>
      </c>
    </row>
    <row r="6" spans="1:3" ht="15.75" x14ac:dyDescent="0.25">
      <c r="A6" s="2" t="s">
        <v>741</v>
      </c>
      <c r="B6" s="52">
        <v>0.68233246301131423</v>
      </c>
      <c r="C6" s="52">
        <v>0.63149999999999995</v>
      </c>
    </row>
    <row r="7" spans="1:3" ht="15.75" x14ac:dyDescent="0.25">
      <c r="A7" s="2" t="s">
        <v>742</v>
      </c>
      <c r="B7" s="52">
        <v>0.66176470588235292</v>
      </c>
      <c r="C7" s="52">
        <v>0.63149999999999995</v>
      </c>
    </row>
    <row r="8" spans="1:3" ht="15.75" x14ac:dyDescent="0.25">
      <c r="A8" s="2" t="s">
        <v>744</v>
      </c>
      <c r="B8" s="52">
        <v>0.60893854748603349</v>
      </c>
      <c r="C8" s="52">
        <v>0.63149999999999995</v>
      </c>
    </row>
    <row r="9" spans="1:3" ht="15.75" x14ac:dyDescent="0.25">
      <c r="A9" s="2" t="s">
        <v>760</v>
      </c>
      <c r="B9" s="52">
        <v>0.60869565217391308</v>
      </c>
      <c r="C9" s="52">
        <v>0.63149999999999995</v>
      </c>
    </row>
    <row r="10" spans="1:3" ht="15.75" x14ac:dyDescent="0.25">
      <c r="A10" s="2" t="s">
        <v>745</v>
      </c>
      <c r="B10" s="52">
        <v>0.6</v>
      </c>
      <c r="C10" s="52">
        <v>0.63149999999999995</v>
      </c>
    </row>
    <row r="11" spans="1:3" ht="15.75" x14ac:dyDescent="0.25">
      <c r="A11" s="2" t="s">
        <v>766</v>
      </c>
      <c r="B11" s="52">
        <v>0.5714285714285714</v>
      </c>
      <c r="C11" s="52">
        <v>0.63149999999999995</v>
      </c>
    </row>
    <row r="12" spans="1:3" ht="15.75" x14ac:dyDescent="0.25">
      <c r="A12" s="2" t="s">
        <v>748</v>
      </c>
      <c r="B12" s="52">
        <v>0.52380952380952384</v>
      </c>
      <c r="C12" s="52">
        <v>0.63149999999999995</v>
      </c>
    </row>
    <row r="13" spans="1:3" ht="15.75" x14ac:dyDescent="0.25">
      <c r="A13" s="2" t="s">
        <v>768</v>
      </c>
      <c r="B13" s="52">
        <v>0.45454545454545453</v>
      </c>
      <c r="C13" s="52">
        <v>0.63149999999999995</v>
      </c>
    </row>
    <row r="14" spans="1:3" ht="15.75" x14ac:dyDescent="0.25">
      <c r="A14" s="2" t="s">
        <v>759</v>
      </c>
      <c r="B14" s="52">
        <v>0.43478260869565216</v>
      </c>
      <c r="C14" s="52">
        <v>0.63149999999999995</v>
      </c>
    </row>
    <row r="15" spans="1:3" ht="15.75" x14ac:dyDescent="0.25">
      <c r="A15" s="2" t="s">
        <v>763</v>
      </c>
      <c r="B15" s="52">
        <v>0.41666666666666669</v>
      </c>
      <c r="C15" s="52">
        <v>0.63149999999999995</v>
      </c>
    </row>
    <row r="16" spans="1:3" ht="15.75" x14ac:dyDescent="0.25">
      <c r="A16" s="34" t="s">
        <v>747</v>
      </c>
      <c r="B16" s="52">
        <v>0.40909090909090912</v>
      </c>
      <c r="C16" s="52">
        <v>0.63149999999999995</v>
      </c>
    </row>
    <row r="17" spans="1:20" ht="15.75" x14ac:dyDescent="0.25">
      <c r="A17" s="2" t="s">
        <v>746</v>
      </c>
      <c r="B17" s="52">
        <v>0.35</v>
      </c>
      <c r="C17" s="52">
        <v>0.63149999999999995</v>
      </c>
    </row>
    <row r="18" spans="1:20" ht="15.75" x14ac:dyDescent="0.25">
      <c r="A18" s="2" t="s">
        <v>750</v>
      </c>
      <c r="B18" s="52">
        <v>0.30303030303030304</v>
      </c>
      <c r="C18" s="52">
        <v>0.63149999999999995</v>
      </c>
    </row>
    <row r="19" spans="1:20" ht="15.75" x14ac:dyDescent="0.25">
      <c r="A19" s="2" t="s">
        <v>755</v>
      </c>
      <c r="B19" s="52">
        <v>0.26470588235294118</v>
      </c>
      <c r="C19" s="52">
        <v>0.63149999999999995</v>
      </c>
    </row>
    <row r="20" spans="1:20" ht="15.75" x14ac:dyDescent="0.25">
      <c r="A20" s="2" t="s">
        <v>762</v>
      </c>
      <c r="B20" s="52">
        <v>0.23076923076923078</v>
      </c>
      <c r="C20" s="52">
        <v>0.63149999999999995</v>
      </c>
    </row>
    <row r="21" spans="1:20" ht="15.75" x14ac:dyDescent="0.25">
      <c r="A21" s="2" t="s">
        <v>743</v>
      </c>
      <c r="B21" s="52">
        <v>0.2153846153846154</v>
      </c>
      <c r="C21" s="52">
        <v>0.63149999999999995</v>
      </c>
    </row>
    <row r="27" spans="1:20" x14ac:dyDescent="0.25">
      <c r="T27" s="57"/>
    </row>
    <row r="31" spans="1:20" x14ac:dyDescent="0.25">
      <c r="B31" s="52"/>
      <c r="C31" s="52"/>
    </row>
    <row r="32" spans="1:20" x14ac:dyDescent="0.25">
      <c r="A32" s="57" t="s">
        <v>887</v>
      </c>
      <c r="B32" s="52"/>
      <c r="C32" s="52"/>
    </row>
    <row r="33" spans="1:3" ht="15.75" x14ac:dyDescent="0.25">
      <c r="A33" s="2" t="s">
        <v>749</v>
      </c>
      <c r="B33" s="52"/>
      <c r="C33" s="52"/>
    </row>
    <row r="34" spans="1:3" ht="15.75" x14ac:dyDescent="0.25">
      <c r="A34" s="2" t="s">
        <v>752</v>
      </c>
      <c r="B34" s="52"/>
      <c r="C34" s="52"/>
    </row>
    <row r="35" spans="1:3" ht="15.75" x14ac:dyDescent="0.25">
      <c r="A35" s="2" t="s">
        <v>753</v>
      </c>
      <c r="B35" s="52"/>
      <c r="C35" s="52"/>
    </row>
    <row r="36" spans="1:3" ht="15.75" x14ac:dyDescent="0.25">
      <c r="A36" s="2" t="s">
        <v>754</v>
      </c>
      <c r="B36" s="52"/>
      <c r="C36" s="52"/>
    </row>
    <row r="37" spans="1:3" ht="15.75" x14ac:dyDescent="0.25">
      <c r="A37" s="2" t="s">
        <v>758</v>
      </c>
      <c r="B37" s="52"/>
      <c r="C37" s="52"/>
    </row>
    <row r="38" spans="1:3" ht="15.75" x14ac:dyDescent="0.25">
      <c r="A38" s="2" t="s">
        <v>761</v>
      </c>
      <c r="B38" s="52"/>
      <c r="C38" s="52"/>
    </row>
    <row r="39" spans="1:3" ht="15.75" x14ac:dyDescent="0.25">
      <c r="A39" s="2" t="s">
        <v>764</v>
      </c>
      <c r="B39" s="52"/>
      <c r="C39" s="52"/>
    </row>
  </sheetData>
  <sortState ref="A2:C28">
    <sortCondition descending="1" ref="B2:B28"/>
  </sortState>
  <pageMargins left="0.7" right="0.7" top="0.75" bottom="0.75" header="0.3" footer="0.3"/>
  <pageSetup paperSize="9" scale="49" orientation="landscape" verticalDpi="0" r:id="rId1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"/>
  <sheetViews>
    <sheetView workbookViewId="0">
      <selection activeCell="AA17" sqref="AA17"/>
    </sheetView>
  </sheetViews>
  <sheetFormatPr defaultRowHeight="15" x14ac:dyDescent="0.25"/>
  <cols>
    <col min="1" max="1" width="28.28515625" customWidth="1"/>
  </cols>
  <sheetData>
    <row r="1" spans="1:3" ht="15.75" x14ac:dyDescent="0.25">
      <c r="A1" s="67" t="s">
        <v>869</v>
      </c>
    </row>
    <row r="2" spans="1:3" ht="15.75" x14ac:dyDescent="0.25">
      <c r="A2" s="2" t="s">
        <v>751</v>
      </c>
      <c r="B2" s="52">
        <v>1</v>
      </c>
      <c r="C2" s="52">
        <v>0.5071</v>
      </c>
    </row>
    <row r="3" spans="1:3" ht="15.75" x14ac:dyDescent="0.25">
      <c r="A3" s="2" t="s">
        <v>755</v>
      </c>
      <c r="B3" s="52">
        <v>1</v>
      </c>
      <c r="C3" s="52">
        <v>0.5071</v>
      </c>
    </row>
    <row r="4" spans="1:3" ht="15.75" x14ac:dyDescent="0.25">
      <c r="A4" s="2" t="s">
        <v>768</v>
      </c>
      <c r="B4" s="52">
        <v>1</v>
      </c>
      <c r="C4" s="52">
        <v>0.5071</v>
      </c>
    </row>
    <row r="5" spans="1:3" ht="15.75" x14ac:dyDescent="0.25">
      <c r="A5" s="2" t="s">
        <v>757</v>
      </c>
      <c r="B5" s="52">
        <v>1</v>
      </c>
      <c r="C5" s="52">
        <v>0.5071</v>
      </c>
    </row>
    <row r="6" spans="1:3" ht="15.75" x14ac:dyDescent="0.25">
      <c r="A6" s="2" t="s">
        <v>759</v>
      </c>
      <c r="B6" s="52">
        <v>1</v>
      </c>
      <c r="C6" s="52">
        <v>0.5071</v>
      </c>
    </row>
    <row r="7" spans="1:3" ht="15.75" x14ac:dyDescent="0.25">
      <c r="A7" s="2" t="s">
        <v>763</v>
      </c>
      <c r="B7" s="52">
        <v>1</v>
      </c>
      <c r="C7" s="52">
        <v>0.5071</v>
      </c>
    </row>
    <row r="8" spans="1:3" ht="15.75" x14ac:dyDescent="0.25">
      <c r="A8" s="34" t="s">
        <v>747</v>
      </c>
      <c r="B8" s="52">
        <v>0.88888888888888884</v>
      </c>
      <c r="C8" s="52">
        <v>0.5071</v>
      </c>
    </row>
    <row r="9" spans="1:3" ht="15.75" x14ac:dyDescent="0.25">
      <c r="A9" s="2" t="s">
        <v>743</v>
      </c>
      <c r="B9" s="52">
        <v>0.7142857142857143</v>
      </c>
      <c r="C9" s="52">
        <v>0.5071</v>
      </c>
    </row>
    <row r="10" spans="1:3" ht="15.75" x14ac:dyDescent="0.25">
      <c r="A10" s="2" t="s">
        <v>766</v>
      </c>
      <c r="B10" s="52">
        <v>0.625</v>
      </c>
      <c r="C10" s="52">
        <v>0.5071</v>
      </c>
    </row>
    <row r="11" spans="1:3" ht="15.75" x14ac:dyDescent="0.25">
      <c r="A11" s="2" t="s">
        <v>748</v>
      </c>
      <c r="B11" s="52">
        <v>0.59090909090909094</v>
      </c>
      <c r="C11" s="52">
        <v>0.5071</v>
      </c>
    </row>
    <row r="12" spans="1:3" ht="15.75" x14ac:dyDescent="0.25">
      <c r="A12" s="2" t="s">
        <v>746</v>
      </c>
      <c r="B12" s="52">
        <v>0.5714285714285714</v>
      </c>
      <c r="C12" s="52">
        <v>0.5071</v>
      </c>
    </row>
    <row r="13" spans="1:3" ht="15.75" x14ac:dyDescent="0.25">
      <c r="A13" s="2" t="s">
        <v>741</v>
      </c>
      <c r="B13" s="52">
        <v>0.56122448979591832</v>
      </c>
      <c r="C13" s="52">
        <v>0.5071</v>
      </c>
    </row>
    <row r="14" spans="1:3" ht="15.75" x14ac:dyDescent="0.25">
      <c r="A14" s="2" t="s">
        <v>745</v>
      </c>
      <c r="B14" s="52">
        <v>0.5</v>
      </c>
      <c r="C14" s="52">
        <v>0.5071</v>
      </c>
    </row>
    <row r="15" spans="1:3" ht="15.75" x14ac:dyDescent="0.25">
      <c r="A15" s="2" t="s">
        <v>750</v>
      </c>
      <c r="B15" s="52">
        <v>0.5</v>
      </c>
      <c r="C15" s="52">
        <v>0.5071</v>
      </c>
    </row>
    <row r="16" spans="1:3" ht="15.75" x14ac:dyDescent="0.25">
      <c r="A16" s="2" t="s">
        <v>756</v>
      </c>
      <c r="B16" s="52">
        <v>0.41599999999999998</v>
      </c>
      <c r="C16" s="52">
        <v>0.5071</v>
      </c>
    </row>
    <row r="17" spans="1:20" ht="15.75" x14ac:dyDescent="0.25">
      <c r="A17" s="2" t="s">
        <v>744</v>
      </c>
      <c r="B17" s="52">
        <v>0.33944954128440369</v>
      </c>
      <c r="C17" s="52">
        <v>0.5071</v>
      </c>
    </row>
    <row r="18" spans="1:20" ht="15.75" x14ac:dyDescent="0.25">
      <c r="A18" s="2" t="s">
        <v>742</v>
      </c>
      <c r="B18" s="52">
        <v>0.22222222222222221</v>
      </c>
      <c r="C18" s="52">
        <v>0.5071</v>
      </c>
    </row>
    <row r="19" spans="1:20" ht="15.75" x14ac:dyDescent="0.25">
      <c r="A19" s="2" t="s">
        <v>760</v>
      </c>
      <c r="B19" s="52">
        <v>0.21428571428571427</v>
      </c>
      <c r="C19" s="52">
        <v>0.5071</v>
      </c>
    </row>
    <row r="20" spans="1:20" ht="15.75" x14ac:dyDescent="0.25">
      <c r="A20" s="50" t="s">
        <v>765</v>
      </c>
      <c r="B20" s="52">
        <v>0.17692307692307693</v>
      </c>
      <c r="C20" s="52">
        <v>0.5071</v>
      </c>
    </row>
    <row r="21" spans="1:20" ht="15.75" x14ac:dyDescent="0.25">
      <c r="A21" s="2" t="s">
        <v>762</v>
      </c>
      <c r="B21" s="52">
        <v>0</v>
      </c>
      <c r="C21" s="52">
        <v>0.5071</v>
      </c>
    </row>
    <row r="27" spans="1:20" x14ac:dyDescent="0.25">
      <c r="T27" s="57"/>
    </row>
    <row r="31" spans="1:20" x14ac:dyDescent="0.25">
      <c r="A31" s="57" t="s">
        <v>887</v>
      </c>
      <c r="B31" s="52"/>
      <c r="C31" s="52"/>
    </row>
    <row r="32" spans="1:20" ht="15.75" x14ac:dyDescent="0.25">
      <c r="A32" s="2" t="s">
        <v>749</v>
      </c>
      <c r="B32" s="52"/>
      <c r="C32" s="52"/>
    </row>
    <row r="33" spans="1:3" ht="15.75" x14ac:dyDescent="0.25">
      <c r="A33" s="2" t="s">
        <v>752</v>
      </c>
      <c r="B33" s="52"/>
      <c r="C33" s="52"/>
    </row>
    <row r="34" spans="1:3" ht="15.75" x14ac:dyDescent="0.25">
      <c r="A34" s="2" t="s">
        <v>753</v>
      </c>
      <c r="B34" s="52"/>
      <c r="C34" s="52"/>
    </row>
    <row r="35" spans="1:3" ht="15.75" x14ac:dyDescent="0.25">
      <c r="A35" s="2" t="s">
        <v>754</v>
      </c>
      <c r="B35" s="52"/>
      <c r="C35" s="52"/>
    </row>
    <row r="36" spans="1:3" ht="15.75" x14ac:dyDescent="0.25">
      <c r="A36" s="2" t="s">
        <v>758</v>
      </c>
      <c r="B36" s="52"/>
      <c r="C36" s="52"/>
    </row>
    <row r="37" spans="1:3" ht="15.75" x14ac:dyDescent="0.25">
      <c r="A37" s="2" t="s">
        <v>761</v>
      </c>
      <c r="B37" s="52"/>
      <c r="C37" s="52"/>
    </row>
    <row r="38" spans="1:3" ht="15.75" x14ac:dyDescent="0.25">
      <c r="A38" s="2" t="s">
        <v>764</v>
      </c>
      <c r="B38" s="52"/>
      <c r="C38" s="52"/>
    </row>
  </sheetData>
  <sortState ref="A2:C28">
    <sortCondition descending="1" ref="B2:B28"/>
  </sortState>
  <pageMargins left="0.7" right="0.7" top="0.75" bottom="0.75" header="0.3" footer="0.3"/>
  <pageSetup paperSize="9" scale="64" orientation="landscape" r:id="rId1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"/>
  <sheetViews>
    <sheetView workbookViewId="0">
      <selection activeCell="AA17" sqref="AA17"/>
    </sheetView>
  </sheetViews>
  <sheetFormatPr defaultRowHeight="15" x14ac:dyDescent="0.25"/>
  <cols>
    <col min="1" max="1" width="28.28515625" customWidth="1"/>
  </cols>
  <sheetData>
    <row r="1" spans="1:3" ht="15.75" x14ac:dyDescent="0.25">
      <c r="A1" s="66" t="s">
        <v>870</v>
      </c>
    </row>
    <row r="2" spans="1:3" ht="15.75" x14ac:dyDescent="0.25">
      <c r="A2" s="2" t="s">
        <v>759</v>
      </c>
      <c r="B2" s="52">
        <v>0.56521739130434778</v>
      </c>
      <c r="C2" s="52">
        <v>0.1366</v>
      </c>
    </row>
    <row r="3" spans="1:3" ht="15.75" x14ac:dyDescent="0.25">
      <c r="A3" s="2" t="s">
        <v>766</v>
      </c>
      <c r="B3" s="52">
        <v>0.40476190476190477</v>
      </c>
      <c r="C3" s="52">
        <v>0.1366</v>
      </c>
    </row>
    <row r="4" spans="1:3" ht="15.75" x14ac:dyDescent="0.25">
      <c r="A4" s="2" t="s">
        <v>745</v>
      </c>
      <c r="B4" s="52">
        <v>0.4</v>
      </c>
      <c r="C4" s="52">
        <v>0.1366</v>
      </c>
    </row>
    <row r="5" spans="1:3" ht="15.75" x14ac:dyDescent="0.25">
      <c r="A5" s="2" t="s">
        <v>746</v>
      </c>
      <c r="B5" s="52">
        <v>0.4</v>
      </c>
      <c r="C5" s="52">
        <v>0.1366</v>
      </c>
    </row>
    <row r="6" spans="1:3" ht="15.75" x14ac:dyDescent="0.25">
      <c r="A6" s="2" t="s">
        <v>760</v>
      </c>
      <c r="B6" s="52">
        <v>0.39130434782608697</v>
      </c>
      <c r="C6" s="52">
        <v>0.1366</v>
      </c>
    </row>
    <row r="7" spans="1:3" ht="15.75" x14ac:dyDescent="0.25">
      <c r="A7" s="2" t="s">
        <v>750</v>
      </c>
      <c r="B7" s="52">
        <v>0.30303030303030304</v>
      </c>
      <c r="C7" s="52">
        <v>0.1366</v>
      </c>
    </row>
    <row r="8" spans="1:3" ht="15.75" x14ac:dyDescent="0.25">
      <c r="A8" s="50" t="s">
        <v>765</v>
      </c>
      <c r="B8" s="52">
        <v>0.2857142857142857</v>
      </c>
      <c r="C8" s="52">
        <v>0.1366</v>
      </c>
    </row>
    <row r="9" spans="1:3" ht="15.75" x14ac:dyDescent="0.25">
      <c r="A9" s="34" t="s">
        <v>747</v>
      </c>
      <c r="B9" s="52">
        <v>0.27272727272727271</v>
      </c>
      <c r="C9" s="52">
        <v>0.1366</v>
      </c>
    </row>
    <row r="10" spans="1:3" ht="15.75" x14ac:dyDescent="0.25">
      <c r="A10" s="2" t="s">
        <v>768</v>
      </c>
      <c r="B10" s="52">
        <v>0.24242424242424243</v>
      </c>
      <c r="C10" s="52">
        <v>0.1366</v>
      </c>
    </row>
    <row r="11" spans="1:3" ht="15.75" x14ac:dyDescent="0.25">
      <c r="A11" s="2" t="s">
        <v>755</v>
      </c>
      <c r="B11" s="52">
        <v>0.23529411764705882</v>
      </c>
      <c r="C11" s="52">
        <v>0.1366</v>
      </c>
    </row>
    <row r="12" spans="1:3" ht="15.75" x14ac:dyDescent="0.25">
      <c r="A12" s="2" t="s">
        <v>748</v>
      </c>
      <c r="B12" s="52">
        <v>0.21428571428571427</v>
      </c>
      <c r="C12" s="52">
        <v>0.1366</v>
      </c>
    </row>
    <row r="13" spans="1:3" ht="15.75" x14ac:dyDescent="0.25">
      <c r="A13" s="2" t="s">
        <v>742</v>
      </c>
      <c r="B13" s="52">
        <v>0.14705882352941177</v>
      </c>
      <c r="C13" s="52">
        <v>0.1366</v>
      </c>
    </row>
    <row r="14" spans="1:3" ht="15.75" x14ac:dyDescent="0.25">
      <c r="A14" s="2" t="s">
        <v>744</v>
      </c>
      <c r="B14" s="52">
        <v>0.12849162011173185</v>
      </c>
      <c r="C14" s="52">
        <v>0.1366</v>
      </c>
    </row>
    <row r="15" spans="1:3" ht="15.75" x14ac:dyDescent="0.25">
      <c r="A15" s="2" t="s">
        <v>756</v>
      </c>
      <c r="B15" s="52">
        <v>0.11560693641618497</v>
      </c>
      <c r="C15" s="52">
        <v>0.1366</v>
      </c>
    </row>
    <row r="16" spans="1:3" ht="15.75" x14ac:dyDescent="0.25">
      <c r="A16" s="2" t="s">
        <v>757</v>
      </c>
      <c r="B16" s="52">
        <v>9.6774193548387094E-2</v>
      </c>
      <c r="C16" s="52">
        <v>0.1366</v>
      </c>
    </row>
    <row r="17" spans="1:20" ht="15.75" x14ac:dyDescent="0.25">
      <c r="A17" s="2" t="s">
        <v>763</v>
      </c>
      <c r="B17" s="52">
        <v>8.3333333333333329E-2</v>
      </c>
      <c r="C17" s="52">
        <v>0.1366</v>
      </c>
    </row>
    <row r="18" spans="1:20" ht="15.75" x14ac:dyDescent="0.25">
      <c r="A18" s="2" t="s">
        <v>741</v>
      </c>
      <c r="B18" s="52">
        <v>6.6144473455178418E-2</v>
      </c>
      <c r="C18" s="52">
        <v>0.1366</v>
      </c>
    </row>
    <row r="19" spans="1:20" ht="15.75" x14ac:dyDescent="0.25">
      <c r="A19" s="2" t="s">
        <v>743</v>
      </c>
      <c r="B19" s="52">
        <v>6.1538461538461542E-2</v>
      </c>
      <c r="C19" s="52">
        <v>0.1366</v>
      </c>
    </row>
    <row r="20" spans="1:20" ht="15.75" x14ac:dyDescent="0.25">
      <c r="A20" s="2" t="s">
        <v>751</v>
      </c>
      <c r="B20" s="52">
        <v>0</v>
      </c>
      <c r="C20" s="52">
        <v>0.1366</v>
      </c>
    </row>
    <row r="21" spans="1:20" ht="15.75" x14ac:dyDescent="0.25">
      <c r="A21" s="2" t="s">
        <v>762</v>
      </c>
      <c r="B21" s="52">
        <v>0</v>
      </c>
      <c r="C21" s="52">
        <v>0.1366</v>
      </c>
    </row>
    <row r="27" spans="1:20" x14ac:dyDescent="0.25">
      <c r="T27" s="57"/>
    </row>
    <row r="31" spans="1:20" x14ac:dyDescent="0.25">
      <c r="A31" s="57" t="s">
        <v>887</v>
      </c>
      <c r="B31" s="52"/>
      <c r="C31" s="52"/>
    </row>
    <row r="32" spans="1:20" ht="15.75" x14ac:dyDescent="0.25">
      <c r="A32" s="2" t="s">
        <v>749</v>
      </c>
      <c r="B32" s="52"/>
      <c r="C32" s="52"/>
    </row>
    <row r="33" spans="1:3" ht="15.75" x14ac:dyDescent="0.25">
      <c r="A33" s="2" t="s">
        <v>752</v>
      </c>
      <c r="B33" s="52"/>
      <c r="C33" s="52"/>
    </row>
    <row r="34" spans="1:3" ht="15.75" x14ac:dyDescent="0.25">
      <c r="A34" s="2" t="s">
        <v>753</v>
      </c>
      <c r="B34" s="52"/>
      <c r="C34" s="52"/>
    </row>
    <row r="35" spans="1:3" ht="15.75" x14ac:dyDescent="0.25">
      <c r="A35" s="2" t="s">
        <v>754</v>
      </c>
      <c r="B35" s="52"/>
      <c r="C35" s="52"/>
    </row>
    <row r="36" spans="1:3" ht="15.75" x14ac:dyDescent="0.25">
      <c r="A36" s="2" t="s">
        <v>758</v>
      </c>
      <c r="B36" s="52"/>
      <c r="C36" s="52"/>
    </row>
    <row r="37" spans="1:3" ht="15.75" x14ac:dyDescent="0.25">
      <c r="A37" s="2" t="s">
        <v>761</v>
      </c>
      <c r="B37" s="52"/>
      <c r="C37" s="52"/>
    </row>
    <row r="38" spans="1:3" ht="15.75" x14ac:dyDescent="0.25">
      <c r="A38" s="2" t="s">
        <v>764</v>
      </c>
      <c r="B38" s="52"/>
      <c r="C38" s="52"/>
    </row>
  </sheetData>
  <sortState ref="A2:C28">
    <sortCondition descending="1" ref="B2:B28"/>
  </sortState>
  <pageMargins left="0.7" right="0.7" top="0.75" bottom="0.75" header="0.3" footer="0.3"/>
  <pageSetup paperSize="9" scale="64" orientation="landscape" verticalDpi="0" r:id="rId1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0"/>
  <sheetViews>
    <sheetView workbookViewId="0">
      <selection activeCell="AA17" sqref="AA17"/>
    </sheetView>
  </sheetViews>
  <sheetFormatPr defaultRowHeight="15" x14ac:dyDescent="0.25"/>
  <cols>
    <col min="1" max="1" width="28.28515625" customWidth="1"/>
  </cols>
  <sheetData>
    <row r="1" spans="1:3" ht="15.75" x14ac:dyDescent="0.25">
      <c r="A1" s="67" t="s">
        <v>871</v>
      </c>
    </row>
    <row r="2" spans="1:3" ht="15.75" x14ac:dyDescent="0.25">
      <c r="A2" s="2" t="s">
        <v>746</v>
      </c>
      <c r="B2" s="52">
        <v>1</v>
      </c>
      <c r="C2" s="52">
        <v>0.85</v>
      </c>
    </row>
    <row r="3" spans="1:3" ht="15.75" x14ac:dyDescent="0.25">
      <c r="A3" s="34" t="s">
        <v>747</v>
      </c>
      <c r="B3" s="52">
        <v>1</v>
      </c>
      <c r="C3" s="52">
        <v>0.85</v>
      </c>
    </row>
    <row r="4" spans="1:3" ht="15.75" x14ac:dyDescent="0.25">
      <c r="A4" s="2" t="s">
        <v>750</v>
      </c>
      <c r="B4" s="52">
        <v>1</v>
      </c>
      <c r="C4" s="52">
        <v>0.85</v>
      </c>
    </row>
    <row r="5" spans="1:3" ht="15.75" x14ac:dyDescent="0.25">
      <c r="A5" s="2" t="s">
        <v>755</v>
      </c>
      <c r="B5" s="52">
        <v>1</v>
      </c>
      <c r="C5" s="52">
        <v>0.85</v>
      </c>
    </row>
    <row r="6" spans="1:3" ht="15.75" x14ac:dyDescent="0.25">
      <c r="A6" s="2" t="s">
        <v>756</v>
      </c>
      <c r="B6" s="52">
        <v>1</v>
      </c>
      <c r="C6" s="52">
        <v>0.85</v>
      </c>
    </row>
    <row r="7" spans="1:3" ht="15.75" x14ac:dyDescent="0.25">
      <c r="A7" s="2" t="s">
        <v>757</v>
      </c>
      <c r="B7" s="52">
        <v>1</v>
      </c>
      <c r="C7" s="52">
        <v>0.85</v>
      </c>
    </row>
    <row r="8" spans="1:3" ht="15.75" x14ac:dyDescent="0.25">
      <c r="A8" s="2" t="s">
        <v>763</v>
      </c>
      <c r="B8" s="52">
        <v>1</v>
      </c>
      <c r="C8" s="52">
        <v>0.85</v>
      </c>
    </row>
    <row r="9" spans="1:3" ht="15.75" x14ac:dyDescent="0.25">
      <c r="A9" s="2" t="s">
        <v>759</v>
      </c>
      <c r="B9" s="52">
        <v>0.96153846153846156</v>
      </c>
      <c r="C9" s="52">
        <v>0.85</v>
      </c>
    </row>
    <row r="10" spans="1:3" ht="15.75" x14ac:dyDescent="0.25">
      <c r="A10" s="50" t="s">
        <v>765</v>
      </c>
      <c r="B10" s="52">
        <v>0.90384615384615385</v>
      </c>
      <c r="C10" s="52">
        <v>0.85</v>
      </c>
    </row>
    <row r="11" spans="1:3" ht="15.75" x14ac:dyDescent="0.25">
      <c r="A11" s="2" t="s">
        <v>741</v>
      </c>
      <c r="B11" s="52">
        <v>0.89473684210526316</v>
      </c>
      <c r="C11" s="52">
        <v>0.85</v>
      </c>
    </row>
    <row r="12" spans="1:3" ht="15.75" x14ac:dyDescent="0.25">
      <c r="A12" s="2" t="s">
        <v>766</v>
      </c>
      <c r="B12" s="52">
        <v>0.88235294117647056</v>
      </c>
      <c r="C12" s="52">
        <v>0.85</v>
      </c>
    </row>
    <row r="13" spans="1:3" ht="15.75" x14ac:dyDescent="0.25">
      <c r="A13" s="2" t="s">
        <v>744</v>
      </c>
      <c r="B13" s="52">
        <v>0.86956521739130432</v>
      </c>
      <c r="C13" s="52">
        <v>0.85</v>
      </c>
    </row>
    <row r="14" spans="1:3" ht="15.75" x14ac:dyDescent="0.25">
      <c r="A14" s="2" t="s">
        <v>760</v>
      </c>
      <c r="B14" s="52">
        <v>0.77777777777777779</v>
      </c>
      <c r="C14" s="52">
        <v>0.85</v>
      </c>
    </row>
    <row r="15" spans="1:3" ht="15.75" x14ac:dyDescent="0.25">
      <c r="A15" s="2" t="s">
        <v>743</v>
      </c>
      <c r="B15" s="52">
        <v>0.75</v>
      </c>
      <c r="C15" s="52">
        <v>0.85</v>
      </c>
    </row>
    <row r="16" spans="1:3" ht="15.75" x14ac:dyDescent="0.25">
      <c r="A16" s="2" t="s">
        <v>748</v>
      </c>
      <c r="B16" s="52">
        <v>0.72222222222222221</v>
      </c>
      <c r="C16" s="52">
        <v>0.85</v>
      </c>
    </row>
    <row r="17" spans="1:29" ht="15.75" x14ac:dyDescent="0.25">
      <c r="A17" s="2" t="s">
        <v>768</v>
      </c>
      <c r="B17" s="52">
        <v>0.5</v>
      </c>
      <c r="C17" s="52">
        <v>0.85</v>
      </c>
    </row>
    <row r="18" spans="1:29" ht="15.75" x14ac:dyDescent="0.25">
      <c r="A18" s="2" t="s">
        <v>742</v>
      </c>
      <c r="B18" s="52">
        <v>0.4</v>
      </c>
      <c r="C18" s="52">
        <v>0.85</v>
      </c>
    </row>
    <row r="19" spans="1:29" ht="15.75" x14ac:dyDescent="0.25">
      <c r="A19" s="2" t="s">
        <v>745</v>
      </c>
      <c r="B19" s="52">
        <v>0.375</v>
      </c>
      <c r="C19" s="52">
        <v>0.85</v>
      </c>
    </row>
    <row r="27" spans="1:29" x14ac:dyDescent="0.25">
      <c r="T27" s="57"/>
    </row>
    <row r="31" spans="1:29" x14ac:dyDescent="0.25">
      <c r="A31" s="57" t="s">
        <v>889</v>
      </c>
      <c r="B31" s="52"/>
      <c r="C31" s="52"/>
    </row>
    <row r="32" spans="1:29" ht="15.75" x14ac:dyDescent="0.25">
      <c r="A32" s="2" t="s">
        <v>749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</row>
    <row r="33" spans="1:3" ht="15.75" x14ac:dyDescent="0.25">
      <c r="A33" s="2" t="s">
        <v>751</v>
      </c>
      <c r="B33" s="52"/>
      <c r="C33" s="52"/>
    </row>
    <row r="34" spans="1:3" ht="15.75" x14ac:dyDescent="0.25">
      <c r="A34" s="2" t="s">
        <v>752</v>
      </c>
      <c r="B34" s="52"/>
      <c r="C34" s="52"/>
    </row>
    <row r="35" spans="1:3" ht="15.75" x14ac:dyDescent="0.25">
      <c r="A35" s="2" t="s">
        <v>753</v>
      </c>
      <c r="B35" s="52"/>
      <c r="C35" s="52"/>
    </row>
    <row r="36" spans="1:3" ht="15.75" x14ac:dyDescent="0.25">
      <c r="A36" s="2" t="s">
        <v>754</v>
      </c>
      <c r="B36" s="52"/>
      <c r="C36" s="52"/>
    </row>
    <row r="37" spans="1:3" ht="15.75" x14ac:dyDescent="0.25">
      <c r="A37" s="2" t="s">
        <v>758</v>
      </c>
      <c r="B37" s="52"/>
      <c r="C37" s="52"/>
    </row>
    <row r="38" spans="1:3" ht="15.75" x14ac:dyDescent="0.25">
      <c r="A38" s="2" t="s">
        <v>761</v>
      </c>
      <c r="B38" s="52"/>
      <c r="C38" s="52"/>
    </row>
    <row r="39" spans="1:3" ht="15.75" x14ac:dyDescent="0.25">
      <c r="A39" s="2" t="s">
        <v>762</v>
      </c>
      <c r="B39" s="52"/>
      <c r="C39" s="52"/>
    </row>
    <row r="40" spans="1:3" ht="15.75" x14ac:dyDescent="0.25">
      <c r="A40" s="2" t="s">
        <v>764</v>
      </c>
      <c r="B40" s="52"/>
      <c r="C40" s="52"/>
    </row>
  </sheetData>
  <sortState ref="A2:C28">
    <sortCondition descending="1" ref="B2:B28"/>
  </sortState>
  <pageMargins left="0.7" right="0.7" top="0.75" bottom="0.75" header="0.3" footer="0.3"/>
  <pageSetup paperSize="9" scale="59" orientation="landscape" r:id="rId1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"/>
  <sheetViews>
    <sheetView workbookViewId="0">
      <selection sqref="A1:A27"/>
    </sheetView>
  </sheetViews>
  <sheetFormatPr defaultRowHeight="15" x14ac:dyDescent="0.25"/>
  <cols>
    <col min="1" max="1" width="41.85546875" customWidth="1"/>
    <col min="2" max="2" width="11.5703125" bestFit="1" customWidth="1"/>
    <col min="3" max="22" width="10.5703125" bestFit="1" customWidth="1"/>
    <col min="23" max="23" width="11.5703125" bestFit="1" customWidth="1"/>
    <col min="24" max="27" width="10.5703125" bestFit="1" customWidth="1"/>
  </cols>
  <sheetData>
    <row r="1" spans="1:1" ht="15.75" x14ac:dyDescent="0.25">
      <c r="A1" s="2" t="s">
        <v>741</v>
      </c>
    </row>
    <row r="2" spans="1:1" ht="15.75" x14ac:dyDescent="0.25">
      <c r="A2" s="2" t="s">
        <v>742</v>
      </c>
    </row>
    <row r="3" spans="1:1" ht="15.75" x14ac:dyDescent="0.25">
      <c r="A3" s="2" t="s">
        <v>743</v>
      </c>
    </row>
    <row r="4" spans="1:1" ht="15.75" x14ac:dyDescent="0.25">
      <c r="A4" s="2" t="s">
        <v>744</v>
      </c>
    </row>
    <row r="5" spans="1:1" ht="15.75" x14ac:dyDescent="0.25">
      <c r="A5" s="2" t="s">
        <v>745</v>
      </c>
    </row>
    <row r="6" spans="1:1" ht="15.75" x14ac:dyDescent="0.25">
      <c r="A6" s="2" t="s">
        <v>746</v>
      </c>
    </row>
    <row r="7" spans="1:1" ht="15.75" x14ac:dyDescent="0.25">
      <c r="A7" s="34" t="s">
        <v>747</v>
      </c>
    </row>
    <row r="8" spans="1:1" ht="15.75" x14ac:dyDescent="0.25">
      <c r="A8" s="2" t="s">
        <v>748</v>
      </c>
    </row>
    <row r="9" spans="1:1" ht="15.75" x14ac:dyDescent="0.25">
      <c r="A9" s="2" t="s">
        <v>749</v>
      </c>
    </row>
    <row r="10" spans="1:1" ht="15.75" x14ac:dyDescent="0.25">
      <c r="A10" s="2" t="s">
        <v>750</v>
      </c>
    </row>
    <row r="11" spans="1:1" ht="15.75" x14ac:dyDescent="0.25">
      <c r="A11" s="2" t="s">
        <v>751</v>
      </c>
    </row>
    <row r="12" spans="1:1" ht="15.75" x14ac:dyDescent="0.25">
      <c r="A12" s="2" t="s">
        <v>752</v>
      </c>
    </row>
    <row r="13" spans="1:1" ht="15.75" x14ac:dyDescent="0.25">
      <c r="A13" s="2" t="s">
        <v>753</v>
      </c>
    </row>
    <row r="14" spans="1:1" ht="15.75" x14ac:dyDescent="0.25">
      <c r="A14" s="2" t="s">
        <v>754</v>
      </c>
    </row>
    <row r="15" spans="1:1" ht="15.75" x14ac:dyDescent="0.25">
      <c r="A15" s="2" t="s">
        <v>755</v>
      </c>
    </row>
    <row r="16" spans="1:1" ht="15.75" x14ac:dyDescent="0.25">
      <c r="A16" s="2" t="s">
        <v>768</v>
      </c>
    </row>
    <row r="17" spans="1:27" ht="15.75" x14ac:dyDescent="0.25">
      <c r="A17" s="2" t="s">
        <v>756</v>
      </c>
    </row>
    <row r="18" spans="1:27" ht="15.75" x14ac:dyDescent="0.25">
      <c r="A18" s="2" t="s">
        <v>757</v>
      </c>
    </row>
    <row r="19" spans="1:27" ht="15.75" x14ac:dyDescent="0.25">
      <c r="A19" s="2" t="s">
        <v>758</v>
      </c>
    </row>
    <row r="20" spans="1:27" ht="15.75" x14ac:dyDescent="0.25">
      <c r="A20" s="2" t="s">
        <v>759</v>
      </c>
    </row>
    <row r="21" spans="1:27" ht="15.75" x14ac:dyDescent="0.25">
      <c r="A21" s="2" t="s">
        <v>760</v>
      </c>
    </row>
    <row r="22" spans="1:27" ht="15.75" x14ac:dyDescent="0.25">
      <c r="A22" s="2" t="s">
        <v>761</v>
      </c>
    </row>
    <row r="23" spans="1:27" ht="15.75" x14ac:dyDescent="0.25">
      <c r="A23" s="2" t="s">
        <v>762</v>
      </c>
    </row>
    <row r="24" spans="1:27" ht="15.75" x14ac:dyDescent="0.25">
      <c r="A24" s="2" t="s">
        <v>763</v>
      </c>
    </row>
    <row r="25" spans="1:27" ht="15.75" x14ac:dyDescent="0.25">
      <c r="A25" s="2" t="s">
        <v>766</v>
      </c>
    </row>
    <row r="26" spans="1:27" ht="15.75" x14ac:dyDescent="0.25">
      <c r="A26" s="2" t="s">
        <v>764</v>
      </c>
    </row>
    <row r="27" spans="1:27" ht="15.75" x14ac:dyDescent="0.25">
      <c r="A27" s="50" t="s">
        <v>765</v>
      </c>
    </row>
    <row r="32" spans="1:27" x14ac:dyDescent="0.25"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9"/>
  <sheetViews>
    <sheetView workbookViewId="0">
      <selection activeCell="T8" sqref="T8"/>
    </sheetView>
  </sheetViews>
  <sheetFormatPr defaultRowHeight="15" x14ac:dyDescent="0.25"/>
  <cols>
    <col min="1" max="1" width="28.28515625" customWidth="1"/>
  </cols>
  <sheetData>
    <row r="1" spans="1:3" x14ac:dyDescent="0.25">
      <c r="A1" s="56" t="s">
        <v>771</v>
      </c>
    </row>
    <row r="2" spans="1:3" ht="15.75" x14ac:dyDescent="0.25">
      <c r="A2" s="2" t="s">
        <v>741</v>
      </c>
      <c r="B2" s="52">
        <v>1</v>
      </c>
      <c r="C2" s="52">
        <v>0.98019999999999996</v>
      </c>
    </row>
    <row r="3" spans="1:3" ht="15.75" x14ac:dyDescent="0.25">
      <c r="A3" s="2" t="s">
        <v>742</v>
      </c>
      <c r="B3" s="52">
        <v>1</v>
      </c>
      <c r="C3" s="52">
        <v>0.98019999999999996</v>
      </c>
    </row>
    <row r="4" spans="1:3" ht="15.75" x14ac:dyDescent="0.25">
      <c r="A4" s="2" t="s">
        <v>743</v>
      </c>
      <c r="B4" s="52">
        <v>1</v>
      </c>
      <c r="C4" s="52">
        <v>0.98019999999999996</v>
      </c>
    </row>
    <row r="5" spans="1:3" ht="15.75" x14ac:dyDescent="0.25">
      <c r="A5" s="2" t="s">
        <v>745</v>
      </c>
      <c r="B5" s="52">
        <v>1</v>
      </c>
      <c r="C5" s="52">
        <v>0.98019999999999996</v>
      </c>
    </row>
    <row r="6" spans="1:3" ht="15.75" x14ac:dyDescent="0.25">
      <c r="A6" s="2" t="s">
        <v>746</v>
      </c>
      <c r="B6" s="52">
        <v>1</v>
      </c>
      <c r="C6" s="52">
        <v>0.98019999999999996</v>
      </c>
    </row>
    <row r="7" spans="1:3" ht="15.75" x14ac:dyDescent="0.25">
      <c r="A7" s="34" t="s">
        <v>747</v>
      </c>
      <c r="B7" s="52">
        <v>1</v>
      </c>
      <c r="C7" s="52">
        <v>0.98019999999999996</v>
      </c>
    </row>
    <row r="8" spans="1:3" ht="15.75" x14ac:dyDescent="0.25">
      <c r="A8" s="2" t="s">
        <v>748</v>
      </c>
      <c r="B8" s="52">
        <v>1</v>
      </c>
      <c r="C8" s="52">
        <v>0.98019999999999996</v>
      </c>
    </row>
    <row r="9" spans="1:3" ht="15.75" x14ac:dyDescent="0.25">
      <c r="A9" s="2" t="s">
        <v>749</v>
      </c>
      <c r="B9" s="52">
        <v>1</v>
      </c>
      <c r="C9" s="52">
        <v>0.98019999999999996</v>
      </c>
    </row>
    <row r="10" spans="1:3" ht="15.75" x14ac:dyDescent="0.25">
      <c r="A10" s="2" t="s">
        <v>751</v>
      </c>
      <c r="B10" s="52">
        <v>1</v>
      </c>
      <c r="C10" s="52">
        <v>0.98019999999999996</v>
      </c>
    </row>
    <row r="11" spans="1:3" ht="15.75" x14ac:dyDescent="0.25">
      <c r="A11" s="2" t="s">
        <v>752</v>
      </c>
      <c r="B11" s="52">
        <v>1</v>
      </c>
      <c r="C11" s="52">
        <v>0.98019999999999996</v>
      </c>
    </row>
    <row r="12" spans="1:3" ht="15.75" x14ac:dyDescent="0.25">
      <c r="A12" s="2" t="s">
        <v>753</v>
      </c>
      <c r="B12" s="52">
        <v>1</v>
      </c>
      <c r="C12" s="52">
        <v>0.98019999999999996</v>
      </c>
    </row>
    <row r="13" spans="1:3" ht="15.75" x14ac:dyDescent="0.25">
      <c r="A13" s="2" t="s">
        <v>754</v>
      </c>
      <c r="B13" s="52">
        <v>1</v>
      </c>
      <c r="C13" s="52">
        <v>0.98019999999999996</v>
      </c>
    </row>
    <row r="14" spans="1:3" ht="15.75" x14ac:dyDescent="0.25">
      <c r="A14" s="2" t="s">
        <v>768</v>
      </c>
      <c r="B14" s="52">
        <v>1</v>
      </c>
      <c r="C14" s="52">
        <v>0.98019999999999996</v>
      </c>
    </row>
    <row r="15" spans="1:3" ht="15.75" x14ac:dyDescent="0.25">
      <c r="A15" s="2" t="s">
        <v>756</v>
      </c>
      <c r="B15" s="52">
        <v>1</v>
      </c>
      <c r="C15" s="52">
        <v>0.98019999999999996</v>
      </c>
    </row>
    <row r="16" spans="1:3" ht="15.75" x14ac:dyDescent="0.25">
      <c r="A16" s="2" t="s">
        <v>757</v>
      </c>
      <c r="B16" s="52">
        <v>1</v>
      </c>
      <c r="C16" s="52">
        <v>0.98019999999999996</v>
      </c>
    </row>
    <row r="17" spans="1:3" ht="15.75" x14ac:dyDescent="0.25">
      <c r="A17" s="2" t="s">
        <v>758</v>
      </c>
      <c r="B17" s="52">
        <v>1</v>
      </c>
      <c r="C17" s="52">
        <v>0.98019999999999996</v>
      </c>
    </row>
    <row r="18" spans="1:3" ht="15.75" x14ac:dyDescent="0.25">
      <c r="A18" s="2" t="s">
        <v>759</v>
      </c>
      <c r="B18" s="52">
        <v>1</v>
      </c>
      <c r="C18" s="52">
        <v>0.98019999999999996</v>
      </c>
    </row>
    <row r="19" spans="1:3" ht="15.75" x14ac:dyDescent="0.25">
      <c r="A19" s="2" t="s">
        <v>760</v>
      </c>
      <c r="B19" s="52">
        <v>1</v>
      </c>
      <c r="C19" s="52">
        <v>0.98019999999999996</v>
      </c>
    </row>
    <row r="20" spans="1:3" ht="15.75" x14ac:dyDescent="0.25">
      <c r="A20" s="2" t="s">
        <v>762</v>
      </c>
      <c r="B20" s="52">
        <v>1</v>
      </c>
      <c r="C20" s="52">
        <v>0.98019999999999996</v>
      </c>
    </row>
    <row r="21" spans="1:3" ht="15.75" x14ac:dyDescent="0.25">
      <c r="A21" s="2" t="s">
        <v>763</v>
      </c>
      <c r="B21" s="52">
        <v>1</v>
      </c>
      <c r="C21" s="52">
        <v>0.98019999999999996</v>
      </c>
    </row>
    <row r="22" spans="1:3" ht="15.75" x14ac:dyDescent="0.25">
      <c r="A22" s="2" t="s">
        <v>766</v>
      </c>
      <c r="B22" s="52">
        <v>1</v>
      </c>
      <c r="C22" s="52">
        <v>0.98019999999999996</v>
      </c>
    </row>
    <row r="23" spans="1:3" ht="15.75" x14ac:dyDescent="0.25">
      <c r="A23" s="2" t="s">
        <v>764</v>
      </c>
      <c r="B23" s="52">
        <v>1</v>
      </c>
      <c r="C23" s="52">
        <v>0.98019999999999996</v>
      </c>
    </row>
    <row r="24" spans="1:3" ht="15.75" x14ac:dyDescent="0.25">
      <c r="A24" s="50" t="s">
        <v>765</v>
      </c>
      <c r="B24" s="52">
        <v>1</v>
      </c>
      <c r="C24" s="52">
        <v>0.98019999999999996</v>
      </c>
    </row>
    <row r="25" spans="1:3" ht="15.75" x14ac:dyDescent="0.25">
      <c r="A25" s="2" t="s">
        <v>744</v>
      </c>
      <c r="B25" s="52">
        <v>0.95652173913043481</v>
      </c>
      <c r="C25" s="52">
        <v>0.98019999999999996</v>
      </c>
    </row>
    <row r="26" spans="1:3" ht="15.75" x14ac:dyDescent="0.25">
      <c r="A26" s="2" t="s">
        <v>755</v>
      </c>
      <c r="B26" s="52">
        <v>0.9</v>
      </c>
      <c r="C26" s="52">
        <v>0.98019999999999996</v>
      </c>
    </row>
    <row r="27" spans="1:3" ht="15.75" x14ac:dyDescent="0.25">
      <c r="A27" s="2" t="s">
        <v>761</v>
      </c>
      <c r="B27" s="52">
        <v>0.7142857142857143</v>
      </c>
      <c r="C27" s="52">
        <v>0.98019999999999996</v>
      </c>
    </row>
    <row r="28" spans="1:3" ht="15.75" x14ac:dyDescent="0.25">
      <c r="A28" s="2" t="s">
        <v>750</v>
      </c>
      <c r="B28" s="52">
        <v>0.5</v>
      </c>
      <c r="C28" s="52">
        <v>0.98019999999999996</v>
      </c>
    </row>
    <row r="29" spans="1:3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57" orientation="landscape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9"/>
  <sheetViews>
    <sheetView workbookViewId="0">
      <selection activeCell="A2" sqref="A2:A10"/>
    </sheetView>
  </sheetViews>
  <sheetFormatPr defaultRowHeight="15" x14ac:dyDescent="0.25"/>
  <cols>
    <col min="1" max="1" width="28.28515625" customWidth="1"/>
  </cols>
  <sheetData>
    <row r="1" spans="1:3" x14ac:dyDescent="0.25">
      <c r="A1" s="56" t="s">
        <v>772</v>
      </c>
    </row>
    <row r="2" spans="1:3" ht="15.75" x14ac:dyDescent="0.25">
      <c r="A2" s="2" t="s">
        <v>741</v>
      </c>
      <c r="B2" s="52">
        <v>1</v>
      </c>
      <c r="C2" s="52">
        <v>0.73929999999999996</v>
      </c>
    </row>
    <row r="3" spans="1:3" ht="15.75" x14ac:dyDescent="0.25">
      <c r="A3" s="2" t="s">
        <v>742</v>
      </c>
      <c r="B3" s="52">
        <v>1</v>
      </c>
      <c r="C3" s="52">
        <v>0.73929999999999996</v>
      </c>
    </row>
    <row r="4" spans="1:3" ht="15.75" x14ac:dyDescent="0.25">
      <c r="A4" s="2" t="s">
        <v>749</v>
      </c>
      <c r="B4" s="52">
        <v>1</v>
      </c>
      <c r="C4" s="52">
        <v>0.73929999999999996</v>
      </c>
    </row>
    <row r="5" spans="1:3" ht="15.75" x14ac:dyDescent="0.25">
      <c r="A5" s="2" t="s">
        <v>751</v>
      </c>
      <c r="B5" s="52">
        <v>1</v>
      </c>
      <c r="C5" s="52">
        <v>0.73929999999999996</v>
      </c>
    </row>
    <row r="6" spans="1:3" ht="15.75" x14ac:dyDescent="0.25">
      <c r="A6" s="2" t="s">
        <v>753</v>
      </c>
      <c r="B6" s="52">
        <v>1</v>
      </c>
      <c r="C6" s="52">
        <v>0.73929999999999996</v>
      </c>
    </row>
    <row r="7" spans="1:3" ht="15.75" x14ac:dyDescent="0.25">
      <c r="A7" s="2" t="s">
        <v>754</v>
      </c>
      <c r="B7" s="52">
        <v>1</v>
      </c>
      <c r="C7" s="52">
        <v>0.73929999999999996</v>
      </c>
    </row>
    <row r="8" spans="1:3" ht="15.75" x14ac:dyDescent="0.25">
      <c r="A8" s="2" t="s">
        <v>757</v>
      </c>
      <c r="B8" s="52">
        <v>1</v>
      </c>
      <c r="C8" s="52">
        <v>0.73929999999999996</v>
      </c>
    </row>
    <row r="9" spans="1:3" ht="15.75" x14ac:dyDescent="0.25">
      <c r="A9" s="2" t="s">
        <v>758</v>
      </c>
      <c r="B9" s="52">
        <v>1</v>
      </c>
      <c r="C9" s="52">
        <v>0.73929999999999996</v>
      </c>
    </row>
    <row r="10" spans="1:3" ht="15.75" x14ac:dyDescent="0.25">
      <c r="A10" s="2" t="s">
        <v>762</v>
      </c>
      <c r="B10" s="52">
        <v>1</v>
      </c>
      <c r="C10" s="52">
        <v>0.73929999999999996</v>
      </c>
    </row>
    <row r="11" spans="1:3" ht="15.75" x14ac:dyDescent="0.25">
      <c r="A11" s="2" t="s">
        <v>748</v>
      </c>
      <c r="B11" s="52">
        <v>0.88888888888888884</v>
      </c>
      <c r="C11" s="52">
        <v>0.73929999999999996</v>
      </c>
    </row>
    <row r="12" spans="1:3" ht="15.75" x14ac:dyDescent="0.25">
      <c r="A12" s="2" t="s">
        <v>744</v>
      </c>
      <c r="B12" s="52">
        <v>0.78260869565217395</v>
      </c>
      <c r="C12" s="52">
        <v>0.73929999999999996</v>
      </c>
    </row>
    <row r="13" spans="1:3" ht="15.75" x14ac:dyDescent="0.25">
      <c r="A13" s="2" t="s">
        <v>746</v>
      </c>
      <c r="B13" s="52">
        <v>0.75</v>
      </c>
      <c r="C13" s="52">
        <v>0.73929999999999996</v>
      </c>
    </row>
    <row r="14" spans="1:3" ht="15.75" x14ac:dyDescent="0.25">
      <c r="A14" s="2" t="s">
        <v>766</v>
      </c>
      <c r="B14" s="52">
        <v>0.75</v>
      </c>
      <c r="C14" s="52">
        <v>0.73929999999999996</v>
      </c>
    </row>
    <row r="15" spans="1:3" ht="15.75" x14ac:dyDescent="0.25">
      <c r="A15" s="2" t="s">
        <v>745</v>
      </c>
      <c r="B15" s="52">
        <v>0.73333333333333328</v>
      </c>
      <c r="C15" s="52">
        <v>0.73929999999999996</v>
      </c>
    </row>
    <row r="16" spans="1:3" ht="15.75" x14ac:dyDescent="0.25">
      <c r="A16" s="2" t="s">
        <v>768</v>
      </c>
      <c r="B16" s="52">
        <v>0.73333333333333328</v>
      </c>
      <c r="C16" s="52">
        <v>0.73929999999999996</v>
      </c>
    </row>
    <row r="17" spans="1:3" ht="15.75" x14ac:dyDescent="0.25">
      <c r="A17" s="2" t="s">
        <v>764</v>
      </c>
      <c r="B17" s="52">
        <v>0.7142857142857143</v>
      </c>
      <c r="C17" s="52">
        <v>0.73929999999999996</v>
      </c>
    </row>
    <row r="18" spans="1:3" ht="15.75" x14ac:dyDescent="0.25">
      <c r="A18" s="2" t="s">
        <v>756</v>
      </c>
      <c r="B18" s="52">
        <v>0.68965517241379315</v>
      </c>
      <c r="C18" s="52">
        <v>0.73929999999999996</v>
      </c>
    </row>
    <row r="19" spans="1:3" ht="15.75" x14ac:dyDescent="0.25">
      <c r="A19" s="50" t="s">
        <v>765</v>
      </c>
      <c r="B19" s="52">
        <v>0.66666666666666663</v>
      </c>
      <c r="C19" s="52">
        <v>0.73929999999999996</v>
      </c>
    </row>
    <row r="20" spans="1:3" ht="15.75" x14ac:dyDescent="0.25">
      <c r="A20" s="2" t="s">
        <v>759</v>
      </c>
      <c r="B20" s="52">
        <v>0.63636363636363635</v>
      </c>
      <c r="C20" s="52">
        <v>0.73929999999999996</v>
      </c>
    </row>
    <row r="21" spans="1:3" ht="15.75" x14ac:dyDescent="0.25">
      <c r="A21" s="34" t="s">
        <v>747</v>
      </c>
      <c r="B21" s="52">
        <v>0.5</v>
      </c>
      <c r="C21" s="52">
        <v>0.73929999999999996</v>
      </c>
    </row>
    <row r="22" spans="1:3" ht="15.75" x14ac:dyDescent="0.25">
      <c r="A22" s="2" t="s">
        <v>750</v>
      </c>
      <c r="B22" s="52">
        <v>0.5</v>
      </c>
      <c r="C22" s="52">
        <v>0.73929999999999996</v>
      </c>
    </row>
    <row r="23" spans="1:3" ht="15.75" x14ac:dyDescent="0.25">
      <c r="A23" s="2" t="s">
        <v>752</v>
      </c>
      <c r="B23" s="52">
        <v>0.5</v>
      </c>
      <c r="C23" s="52">
        <v>0.73929999999999996</v>
      </c>
    </row>
    <row r="24" spans="1:3" ht="15.75" x14ac:dyDescent="0.25">
      <c r="A24" s="2" t="s">
        <v>743</v>
      </c>
      <c r="B24" s="52">
        <v>0.42857142857142855</v>
      </c>
      <c r="C24" s="52">
        <v>0.73929999999999996</v>
      </c>
    </row>
    <row r="25" spans="1:3" ht="15.75" x14ac:dyDescent="0.25">
      <c r="A25" s="2" t="s">
        <v>755</v>
      </c>
      <c r="B25" s="52">
        <v>0.3</v>
      </c>
      <c r="C25" s="52">
        <v>0.73929999999999996</v>
      </c>
    </row>
    <row r="26" spans="1:3" ht="15.75" x14ac:dyDescent="0.25">
      <c r="A26" s="2" t="s">
        <v>760</v>
      </c>
      <c r="B26" s="52">
        <v>0.22222222222222221</v>
      </c>
      <c r="C26" s="52">
        <v>0.73929999999999996</v>
      </c>
    </row>
    <row r="27" spans="1:3" ht="15.75" x14ac:dyDescent="0.25">
      <c r="A27" s="2" t="s">
        <v>763</v>
      </c>
      <c r="B27" s="52">
        <v>0.2</v>
      </c>
      <c r="C27" s="52">
        <v>0.73929999999999996</v>
      </c>
    </row>
    <row r="28" spans="1:3" ht="15.75" x14ac:dyDescent="0.25">
      <c r="A28" s="2" t="s">
        <v>761</v>
      </c>
      <c r="B28" s="52">
        <v>0.14285714285714285</v>
      </c>
      <c r="C28" s="52">
        <v>0.73929999999999996</v>
      </c>
    </row>
    <row r="29" spans="1:3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59" orientation="landscape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workbookViewId="0">
      <selection activeCell="T27" sqref="T27"/>
    </sheetView>
  </sheetViews>
  <sheetFormatPr defaultRowHeight="15" x14ac:dyDescent="0.25"/>
  <cols>
    <col min="1" max="1" width="28.28515625" customWidth="1"/>
  </cols>
  <sheetData>
    <row r="1" spans="1:3" x14ac:dyDescent="0.25">
      <c r="A1" s="56" t="s">
        <v>773</v>
      </c>
    </row>
    <row r="2" spans="1:3" ht="15.75" x14ac:dyDescent="0.25">
      <c r="A2" s="2" t="s">
        <v>742</v>
      </c>
      <c r="B2" s="52">
        <v>1</v>
      </c>
      <c r="C2" s="52">
        <v>0.42899999999999999</v>
      </c>
    </row>
    <row r="3" spans="1:3" ht="15.75" x14ac:dyDescent="0.25">
      <c r="A3" s="2" t="s">
        <v>749</v>
      </c>
      <c r="B3" s="52">
        <v>1</v>
      </c>
      <c r="C3" s="52">
        <v>0.42899999999999999</v>
      </c>
    </row>
    <row r="4" spans="1:3" ht="15.75" x14ac:dyDescent="0.25">
      <c r="A4" s="2" t="s">
        <v>757</v>
      </c>
      <c r="B4" s="52">
        <v>1</v>
      </c>
      <c r="C4" s="52">
        <v>0.42899999999999999</v>
      </c>
    </row>
    <row r="5" spans="1:3" ht="15.75" x14ac:dyDescent="0.25">
      <c r="A5" s="2" t="s">
        <v>762</v>
      </c>
      <c r="B5" s="52">
        <v>1</v>
      </c>
      <c r="C5" s="52">
        <v>0.42899999999999999</v>
      </c>
    </row>
    <row r="6" spans="1:3" ht="15.75" x14ac:dyDescent="0.25">
      <c r="A6" s="2" t="s">
        <v>741</v>
      </c>
      <c r="B6" s="52">
        <v>0.84210526315789469</v>
      </c>
      <c r="C6" s="52">
        <v>0.42899999999999999</v>
      </c>
    </row>
    <row r="7" spans="1:3" ht="15.75" x14ac:dyDescent="0.25">
      <c r="A7" s="2" t="s">
        <v>745</v>
      </c>
      <c r="B7" s="52">
        <v>0.8</v>
      </c>
      <c r="C7" s="52">
        <v>0.42899999999999999</v>
      </c>
    </row>
    <row r="8" spans="1:3" ht="15.75" x14ac:dyDescent="0.25">
      <c r="A8" s="2" t="s">
        <v>743</v>
      </c>
      <c r="B8" s="52">
        <v>0.7142857142857143</v>
      </c>
      <c r="C8" s="52">
        <v>0.42899999999999999</v>
      </c>
    </row>
    <row r="9" spans="1:3" ht="15.75" x14ac:dyDescent="0.25">
      <c r="A9" s="2" t="s">
        <v>760</v>
      </c>
      <c r="B9" s="52">
        <v>0.66666666666666663</v>
      </c>
      <c r="C9" s="52">
        <v>0.42899999999999999</v>
      </c>
    </row>
    <row r="10" spans="1:3" ht="15.75" x14ac:dyDescent="0.25">
      <c r="A10" s="2" t="s">
        <v>750</v>
      </c>
      <c r="B10" s="52">
        <v>0.5</v>
      </c>
      <c r="C10" s="52">
        <v>0.42899999999999999</v>
      </c>
    </row>
    <row r="11" spans="1:3" ht="15.75" x14ac:dyDescent="0.25">
      <c r="A11" s="2" t="s">
        <v>752</v>
      </c>
      <c r="B11" s="52">
        <v>0.5</v>
      </c>
      <c r="C11" s="52">
        <v>0.42899999999999999</v>
      </c>
    </row>
    <row r="12" spans="1:3" ht="15.75" x14ac:dyDescent="0.25">
      <c r="A12" s="2" t="s">
        <v>759</v>
      </c>
      <c r="B12" s="52">
        <v>0.5</v>
      </c>
      <c r="C12" s="52">
        <v>0.42899999999999999</v>
      </c>
    </row>
    <row r="13" spans="1:3" ht="15.75" x14ac:dyDescent="0.25">
      <c r="A13" s="2" t="s">
        <v>768</v>
      </c>
      <c r="B13" s="52">
        <v>0.46666666666666667</v>
      </c>
      <c r="C13" s="52">
        <v>0.42899999999999999</v>
      </c>
    </row>
    <row r="14" spans="1:3" ht="15.75" x14ac:dyDescent="0.25">
      <c r="A14" s="2" t="s">
        <v>756</v>
      </c>
      <c r="B14" s="52">
        <v>0.44827586206896552</v>
      </c>
      <c r="C14" s="52">
        <v>0.42899999999999999</v>
      </c>
    </row>
    <row r="15" spans="1:3" ht="15.75" x14ac:dyDescent="0.25">
      <c r="A15" s="2" t="s">
        <v>761</v>
      </c>
      <c r="B15" s="52">
        <v>0.42857142857142855</v>
      </c>
      <c r="C15" s="52">
        <v>0.42899999999999999</v>
      </c>
    </row>
    <row r="16" spans="1:3" ht="15.75" x14ac:dyDescent="0.25">
      <c r="A16" s="2" t="s">
        <v>744</v>
      </c>
      <c r="B16" s="52">
        <v>0.39130434782608697</v>
      </c>
      <c r="C16" s="52">
        <v>0.42899999999999999</v>
      </c>
    </row>
    <row r="17" spans="1:11" ht="15.75" x14ac:dyDescent="0.25">
      <c r="A17" s="2" t="s">
        <v>766</v>
      </c>
      <c r="B17" s="52">
        <v>0.375</v>
      </c>
      <c r="C17" s="52">
        <v>0.42899999999999999</v>
      </c>
    </row>
    <row r="18" spans="1:11" ht="15.75" x14ac:dyDescent="0.25">
      <c r="A18" s="34" t="s">
        <v>747</v>
      </c>
      <c r="B18" s="52">
        <v>0.3</v>
      </c>
      <c r="C18" s="52">
        <v>0.42899999999999999</v>
      </c>
    </row>
    <row r="19" spans="1:11" ht="15.75" x14ac:dyDescent="0.25">
      <c r="A19" s="2" t="s">
        <v>764</v>
      </c>
      <c r="B19" s="52">
        <v>0.14285714285714285</v>
      </c>
      <c r="C19" s="52">
        <v>0.42899999999999999</v>
      </c>
    </row>
    <row r="20" spans="1:11" ht="15.75" x14ac:dyDescent="0.25">
      <c r="A20" s="2" t="s">
        <v>746</v>
      </c>
      <c r="B20" s="52">
        <v>0</v>
      </c>
      <c r="C20" s="52">
        <v>0.42899999999999999</v>
      </c>
    </row>
    <row r="21" spans="1:11" ht="15.75" x14ac:dyDescent="0.25">
      <c r="A21" s="2" t="s">
        <v>748</v>
      </c>
      <c r="B21" s="52">
        <v>0</v>
      </c>
      <c r="C21" s="52">
        <v>0.42899999999999999</v>
      </c>
    </row>
    <row r="22" spans="1:11" ht="15.75" x14ac:dyDescent="0.25">
      <c r="A22" s="2" t="s">
        <v>751</v>
      </c>
      <c r="B22" s="52">
        <v>0</v>
      </c>
      <c r="C22" s="52">
        <v>0.42899999999999999</v>
      </c>
    </row>
    <row r="23" spans="1:11" ht="15.75" x14ac:dyDescent="0.25">
      <c r="A23" s="2" t="s">
        <v>753</v>
      </c>
      <c r="B23" s="52">
        <v>0</v>
      </c>
      <c r="C23" s="52">
        <v>0.42899999999999999</v>
      </c>
    </row>
    <row r="24" spans="1:11" ht="15.75" x14ac:dyDescent="0.25">
      <c r="A24" s="2" t="s">
        <v>754</v>
      </c>
      <c r="B24" s="52">
        <v>0</v>
      </c>
      <c r="C24" s="52">
        <v>0.42899999999999999</v>
      </c>
    </row>
    <row r="25" spans="1:11" ht="15.75" x14ac:dyDescent="0.25">
      <c r="A25" s="2" t="s">
        <v>755</v>
      </c>
      <c r="B25" s="52">
        <v>0</v>
      </c>
      <c r="C25" s="52">
        <v>0.42899999999999999</v>
      </c>
    </row>
    <row r="26" spans="1:11" ht="15.75" x14ac:dyDescent="0.25">
      <c r="A26" s="2" t="s">
        <v>758</v>
      </c>
      <c r="B26" s="52">
        <v>0</v>
      </c>
      <c r="C26" s="52">
        <v>0.42899999999999999</v>
      </c>
    </row>
    <row r="27" spans="1:11" ht="15.75" x14ac:dyDescent="0.25">
      <c r="A27" s="2" t="s">
        <v>763</v>
      </c>
      <c r="B27" s="52">
        <v>0</v>
      </c>
      <c r="C27" s="52">
        <v>0.42899999999999999</v>
      </c>
    </row>
    <row r="28" spans="1:11" ht="15.75" x14ac:dyDescent="0.25">
      <c r="A28" s="50" t="s">
        <v>765</v>
      </c>
      <c r="B28" s="52">
        <v>0</v>
      </c>
      <c r="C28" s="52">
        <v>0.42899999999999999</v>
      </c>
    </row>
    <row r="29" spans="1:11" x14ac:dyDescent="0.25">
      <c r="B29" s="52"/>
    </row>
    <row r="32" spans="1:11" x14ac:dyDescent="0.25">
      <c r="K32" s="57" t="s">
        <v>777</v>
      </c>
    </row>
  </sheetData>
  <sortState ref="A2:C28">
    <sortCondition descending="1" ref="B2:B28"/>
  </sortState>
  <pageMargins left="0.7" right="0.7" top="0.75" bottom="0.75" header="0.3" footer="0.3"/>
  <pageSetup paperSize="9" scale="52" orientation="landscape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/>
  </sheetViews>
  <sheetFormatPr defaultRowHeight="15" x14ac:dyDescent="0.25"/>
  <cols>
    <col min="1" max="1" width="28.28515625" customWidth="1"/>
  </cols>
  <sheetData>
    <row r="1" spans="1:3" x14ac:dyDescent="0.25">
      <c r="A1" s="62" t="s">
        <v>778</v>
      </c>
    </row>
    <row r="2" spans="1:3" ht="15.75" x14ac:dyDescent="0.25">
      <c r="A2" s="2" t="s">
        <v>742</v>
      </c>
      <c r="B2" s="52">
        <v>1</v>
      </c>
      <c r="C2" s="52">
        <v>0.62909999999999999</v>
      </c>
    </row>
    <row r="3" spans="1:3" ht="15.75" x14ac:dyDescent="0.25">
      <c r="A3" s="2" t="s">
        <v>743</v>
      </c>
      <c r="B3" s="52">
        <v>1</v>
      </c>
      <c r="C3" s="52">
        <v>0.62909999999999999</v>
      </c>
    </row>
    <row r="4" spans="1:3" ht="15.75" x14ac:dyDescent="0.25">
      <c r="A4" s="2" t="s">
        <v>746</v>
      </c>
      <c r="B4" s="52">
        <v>1</v>
      </c>
      <c r="C4" s="52">
        <v>0.62909999999999999</v>
      </c>
    </row>
    <row r="5" spans="1:3" ht="15.75" x14ac:dyDescent="0.25">
      <c r="A5" s="2" t="s">
        <v>753</v>
      </c>
      <c r="B5" s="52">
        <v>1</v>
      </c>
      <c r="C5" s="52">
        <v>0.62909999999999999</v>
      </c>
    </row>
    <row r="6" spans="1:3" ht="15.75" x14ac:dyDescent="0.25">
      <c r="A6" s="2" t="s">
        <v>760</v>
      </c>
      <c r="B6" s="52">
        <v>1</v>
      </c>
      <c r="C6" s="52">
        <v>0.62909999999999999</v>
      </c>
    </row>
    <row r="7" spans="1:3" ht="15.75" x14ac:dyDescent="0.25">
      <c r="A7" s="2" t="s">
        <v>762</v>
      </c>
      <c r="B7" s="52">
        <v>1</v>
      </c>
      <c r="C7" s="52">
        <v>0.62909999999999999</v>
      </c>
    </row>
    <row r="8" spans="1:3" ht="15.75" x14ac:dyDescent="0.25">
      <c r="A8" s="50" t="s">
        <v>765</v>
      </c>
      <c r="B8" s="52">
        <v>0.88888888888888884</v>
      </c>
      <c r="C8" s="52">
        <v>0.62909999999999999</v>
      </c>
    </row>
    <row r="9" spans="1:3" ht="15.75" x14ac:dyDescent="0.25">
      <c r="A9" s="2" t="s">
        <v>752</v>
      </c>
      <c r="B9" s="52">
        <v>0.875</v>
      </c>
      <c r="C9" s="52">
        <v>0.62909999999999999</v>
      </c>
    </row>
    <row r="10" spans="1:3" ht="15.75" x14ac:dyDescent="0.25">
      <c r="A10" s="2" t="s">
        <v>756</v>
      </c>
      <c r="B10" s="52">
        <v>0.82758620689655171</v>
      </c>
      <c r="C10" s="52">
        <v>0.62909999999999999</v>
      </c>
    </row>
    <row r="11" spans="1:3" ht="15.75" x14ac:dyDescent="0.25">
      <c r="A11" s="2" t="s">
        <v>745</v>
      </c>
      <c r="B11" s="52">
        <v>0.8125</v>
      </c>
      <c r="C11" s="52">
        <v>0.62909999999999999</v>
      </c>
    </row>
    <row r="12" spans="1:3" ht="15.75" x14ac:dyDescent="0.25">
      <c r="A12" s="2" t="s">
        <v>751</v>
      </c>
      <c r="B12" s="52">
        <v>0.8</v>
      </c>
      <c r="C12" s="52">
        <v>0.62909999999999999</v>
      </c>
    </row>
    <row r="13" spans="1:3" ht="15.75" x14ac:dyDescent="0.25">
      <c r="A13" s="2" t="s">
        <v>741</v>
      </c>
      <c r="B13" s="52">
        <v>0.79069767441860461</v>
      </c>
      <c r="C13" s="52">
        <v>0.62909999999999999</v>
      </c>
    </row>
    <row r="14" spans="1:3" ht="15.75" x14ac:dyDescent="0.25">
      <c r="A14" s="2" t="s">
        <v>744</v>
      </c>
      <c r="B14" s="52">
        <v>0.76666666666666672</v>
      </c>
      <c r="C14" s="52">
        <v>0.62909999999999999</v>
      </c>
    </row>
    <row r="15" spans="1:3" ht="15.75" x14ac:dyDescent="0.25">
      <c r="A15" s="2" t="s">
        <v>768</v>
      </c>
      <c r="B15" s="52">
        <v>0.75</v>
      </c>
      <c r="C15" s="52">
        <v>0.62909999999999999</v>
      </c>
    </row>
    <row r="16" spans="1:3" ht="15.75" x14ac:dyDescent="0.25">
      <c r="A16" s="2" t="s">
        <v>764</v>
      </c>
      <c r="B16" s="52">
        <v>0.7142857142857143</v>
      </c>
      <c r="C16" s="52">
        <v>0.62909999999999999</v>
      </c>
    </row>
    <row r="17" spans="1:20" ht="15.75" x14ac:dyDescent="0.25">
      <c r="A17" s="2" t="s">
        <v>766</v>
      </c>
      <c r="B17" s="52">
        <v>0.625</v>
      </c>
      <c r="C17" s="52">
        <v>0.62909999999999999</v>
      </c>
    </row>
    <row r="18" spans="1:20" ht="15.75" x14ac:dyDescent="0.25">
      <c r="A18" s="2" t="s">
        <v>748</v>
      </c>
      <c r="B18" s="52">
        <v>0.6</v>
      </c>
      <c r="C18" s="52">
        <v>0.62909999999999999</v>
      </c>
    </row>
    <row r="19" spans="1:20" ht="15.75" x14ac:dyDescent="0.25">
      <c r="A19" s="2" t="s">
        <v>749</v>
      </c>
      <c r="B19" s="52">
        <v>0.5</v>
      </c>
      <c r="C19" s="52">
        <v>0.62909999999999999</v>
      </c>
    </row>
    <row r="20" spans="1:20" ht="15.75" x14ac:dyDescent="0.25">
      <c r="A20" s="2" t="s">
        <v>754</v>
      </c>
      <c r="B20" s="52">
        <v>0.42857142857142855</v>
      </c>
      <c r="C20" s="52">
        <v>0.62909999999999999</v>
      </c>
    </row>
    <row r="21" spans="1:20" ht="15.75" x14ac:dyDescent="0.25">
      <c r="A21" s="2" t="s">
        <v>759</v>
      </c>
      <c r="B21" s="52">
        <v>0.40909090909090912</v>
      </c>
      <c r="C21" s="52">
        <v>0.62909999999999999</v>
      </c>
    </row>
    <row r="22" spans="1:20" ht="15.75" x14ac:dyDescent="0.25">
      <c r="A22" s="34" t="s">
        <v>747</v>
      </c>
      <c r="B22" s="52">
        <v>0.4</v>
      </c>
      <c r="C22" s="52">
        <v>0.62909999999999999</v>
      </c>
    </row>
    <row r="23" spans="1:20" ht="15.75" x14ac:dyDescent="0.25">
      <c r="A23" s="2" t="s">
        <v>750</v>
      </c>
      <c r="B23" s="52">
        <v>0.4</v>
      </c>
      <c r="C23" s="52">
        <v>0.62909999999999999</v>
      </c>
    </row>
    <row r="24" spans="1:20" ht="15.75" x14ac:dyDescent="0.25">
      <c r="A24" s="2" t="s">
        <v>763</v>
      </c>
      <c r="B24" s="52">
        <v>0.4</v>
      </c>
      <c r="C24" s="52">
        <v>0.62909999999999999</v>
      </c>
    </row>
    <row r="25" spans="1:20" ht="15.75" x14ac:dyDescent="0.25">
      <c r="A25" s="2" t="s">
        <v>755</v>
      </c>
      <c r="B25" s="52">
        <v>0.1</v>
      </c>
      <c r="C25" s="52">
        <v>0.62909999999999999</v>
      </c>
    </row>
    <row r="26" spans="1:20" ht="15.75" x14ac:dyDescent="0.25">
      <c r="A26" s="2" t="s">
        <v>757</v>
      </c>
      <c r="B26" s="52">
        <v>0</v>
      </c>
      <c r="C26" s="52">
        <v>0.62909999999999999</v>
      </c>
    </row>
    <row r="27" spans="1:20" ht="15.75" x14ac:dyDescent="0.25">
      <c r="A27" s="2" t="s">
        <v>758</v>
      </c>
      <c r="B27" s="52">
        <v>0</v>
      </c>
      <c r="C27" s="52">
        <v>0.62909999999999999</v>
      </c>
      <c r="T27" s="57"/>
    </row>
    <row r="28" spans="1:20" ht="15.75" x14ac:dyDescent="0.25">
      <c r="A28" s="2" t="s">
        <v>761</v>
      </c>
      <c r="B28" s="52">
        <v>0</v>
      </c>
      <c r="C28" s="52">
        <v>0.62909999999999999</v>
      </c>
    </row>
    <row r="29" spans="1:20" x14ac:dyDescent="0.25">
      <c r="B29" s="52"/>
    </row>
  </sheetData>
  <sortState ref="A2:C28">
    <sortCondition descending="1" ref="B2:B28"/>
  </sortState>
  <pageMargins left="0.7" right="0.7" top="0.75" bottom="0.75" header="0.3" footer="0.3"/>
  <pageSetup paperSize="9" scale="68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58</vt:i4>
      </vt:variant>
      <vt:variant>
        <vt:lpstr>Именованные диапазоны</vt:lpstr>
      </vt:variant>
      <vt:variant>
        <vt:i4>2</vt:i4>
      </vt:variant>
    </vt:vector>
  </HeadingPairs>
  <TitlesOfParts>
    <vt:vector size="60" baseType="lpstr">
      <vt:lpstr>МО</vt:lpstr>
      <vt:lpstr>Значения показателей</vt:lpstr>
      <vt:lpstr>1.1.1</vt:lpstr>
      <vt:lpstr>1.1.2</vt:lpstr>
      <vt:lpstr>1.1.2.1</vt:lpstr>
      <vt:lpstr>1.1.2.2</vt:lpstr>
      <vt:lpstr>1.1.2.3</vt:lpstr>
      <vt:lpstr>1.1.2.4</vt:lpstr>
      <vt:lpstr>1.1.3</vt:lpstr>
      <vt:lpstr>1.1.4</vt:lpstr>
      <vt:lpstr>1.1.5</vt:lpstr>
      <vt:lpstr>1.1.6</vt:lpstr>
      <vt:lpstr>1.1.6.1</vt:lpstr>
      <vt:lpstr>1.1.6.2</vt:lpstr>
      <vt:lpstr>1.1.6.3</vt:lpstr>
      <vt:lpstr>1.1.6.4</vt:lpstr>
      <vt:lpstr>1.1.7</vt:lpstr>
      <vt:lpstr>1.1.8</vt:lpstr>
      <vt:lpstr>1.1.9</vt:lpstr>
      <vt:lpstr>1.1.10</vt:lpstr>
      <vt:lpstr>1.1.11</vt:lpstr>
      <vt:lpstr>1.1.11.1</vt:lpstr>
      <vt:lpstr>1.1.12</vt:lpstr>
      <vt:lpstr>1.1.12.1</vt:lpstr>
      <vt:lpstr>1.1.13</vt:lpstr>
      <vt:lpstr>1.1.13.1</vt:lpstr>
      <vt:lpstr>1.1.14</vt:lpstr>
      <vt:lpstr>1.1.15</vt:lpstr>
      <vt:lpstr>1.1.16</vt:lpstr>
      <vt:lpstr>1.1.17</vt:lpstr>
      <vt:lpstr>1.1.18</vt:lpstr>
      <vt:lpstr>1.1.18.1</vt:lpstr>
      <vt:lpstr>1.1.18.2</vt:lpstr>
      <vt:lpstr>1.1.19</vt:lpstr>
      <vt:lpstr>1.1.20</vt:lpstr>
      <vt:lpstr>1.1.21</vt:lpstr>
      <vt:lpstr>1.1.22</vt:lpstr>
      <vt:lpstr>1.1.23</vt:lpstr>
      <vt:lpstr>1.1.24</vt:lpstr>
      <vt:lpstr>1.1.25</vt:lpstr>
      <vt:lpstr>1.1.26</vt:lpstr>
      <vt:lpstr>1.1.26.1</vt:lpstr>
      <vt:lpstr>1.1.27</vt:lpstr>
      <vt:lpstr>1.1.27.1</vt:lpstr>
      <vt:lpstr>1.1.28</vt:lpstr>
      <vt:lpstr>1.1.28.1</vt:lpstr>
      <vt:lpstr>1.1.29</vt:lpstr>
      <vt:lpstr>1.1.30</vt:lpstr>
      <vt:lpstr>1.2.1</vt:lpstr>
      <vt:lpstr>1.2.2</vt:lpstr>
      <vt:lpstr>1.2.2.1</vt:lpstr>
      <vt:lpstr>1.2.4</vt:lpstr>
      <vt:lpstr>1.2.5</vt:lpstr>
      <vt:lpstr>1.2.7</vt:lpstr>
      <vt:lpstr>1.2.7.1</vt:lpstr>
      <vt:lpstr>1.2.8</vt:lpstr>
      <vt:lpstr>1.2.8.1</vt:lpstr>
      <vt:lpstr>Список МО</vt:lpstr>
      <vt:lpstr>'Значения показателей'!Заголовки_для_печати</vt:lpstr>
      <vt:lpstr>МО!Заголовки_для_печати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Иваненкова Марина Александровна</dc:creator>
  <cp:lastModifiedBy>Иваненкова Марина Александровна</cp:lastModifiedBy>
  <cp:lastPrinted>2022-07-20T10:40:32Z</cp:lastPrinted>
  <dcterms:created xsi:type="dcterms:W3CDTF">2022-06-14T21:31:10Z</dcterms:created>
  <dcterms:modified xsi:type="dcterms:W3CDTF">2022-07-27T16:50:13Z</dcterms:modified>
</cp:coreProperties>
</file>